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I:\tatsu\Documents\都小連\2021\"/>
    </mc:Choice>
  </mc:AlternateContent>
  <xr:revisionPtr revIDLastSave="0" documentId="8_{E1C2AEBD-994A-4ADA-9733-0EF400D4429B}" xr6:coauthVersionLast="47" xr6:coauthVersionMax="47" xr10:uidLastSave="{00000000-0000-0000-0000-000000000000}"/>
  <bookViews>
    <workbookView xWindow="-120" yWindow="-120" windowWidth="29040" windowHeight="15840" tabRatio="739" firstSheet="1" activeTab="3" xr2:uid="{00000000-000D-0000-FFFF-FFFF00000000}"/>
  </bookViews>
  <sheets>
    <sheet name="※記入例_健康チェックシート（自己管理用）" sheetId="21" r:id="rId1"/>
    <sheet name="※記入例_健康チェックシート（提出用）" sheetId="22" r:id="rId2"/>
    <sheet name="健康チェックシート（自己管理用）" sheetId="19" r:id="rId3"/>
    <sheet name="健康チェックシート（提出用）" sheetId="18" r:id="rId4"/>
    <sheet name="output" sheetId="20" state="hidden" r:id="rId5"/>
  </sheets>
  <definedNames>
    <definedName name="_xlnm.Print_Area" localSheetId="0">'※記入例_健康チェックシート（自己管理用）'!$A$1:$K$43</definedName>
    <definedName name="_xlnm.Print_Area" localSheetId="1">'※記入例_健康チェックシート（提出用）'!$B$1:$I$43</definedName>
    <definedName name="_xlnm.Print_Area" localSheetId="2">'健康チェックシート（自己管理用）'!$A$1:$K$43</definedName>
    <definedName name="_xlnm.Print_Area" localSheetId="3">'健康チェックシート（提出用）'!$B$1:$I$43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1" l="1"/>
  <c r="D43" i="19"/>
  <c r="G25" i="18" s="1"/>
  <c r="G25" i="22" l="1"/>
  <c r="E7" i="19"/>
  <c r="C12" i="21"/>
  <c r="C12" i="19"/>
  <c r="C11"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11" i="21"/>
  <c r="C14" i="22"/>
  <c r="D43" i="21"/>
  <c r="C10" i="21"/>
  <c r="A3" i="20"/>
  <c r="B3" i="20" s="1"/>
  <c r="B18" i="18" s="1"/>
  <c r="C14" i="18"/>
  <c r="B18" i="22" l="1"/>
  <c r="B4" i="20"/>
  <c r="C3" i="20"/>
  <c r="C10" i="19"/>
  <c r="C18" i="18" l="1"/>
  <c r="C18" i="22"/>
  <c r="B5" i="20"/>
  <c r="F18" i="18" s="1"/>
  <c r="D18" i="22"/>
  <c r="D18" i="18"/>
  <c r="C4" i="20"/>
  <c r="E18" i="18" l="1"/>
  <c r="E18" i="22"/>
  <c r="B6" i="20"/>
  <c r="F18" i="22"/>
  <c r="C5" i="20"/>
  <c r="B7" i="20" l="1"/>
  <c r="B19" i="18" s="1"/>
  <c r="H18" i="22"/>
  <c r="G18" i="18"/>
  <c r="G18" i="22"/>
  <c r="H18" i="18"/>
  <c r="C6" i="20"/>
  <c r="B8" i="20" l="1"/>
  <c r="D19" i="18" s="1"/>
  <c r="B19" i="22"/>
  <c r="I18" i="18"/>
  <c r="I18" i="22"/>
  <c r="C7" i="20"/>
  <c r="C19" i="18" l="1"/>
  <c r="C19" i="22"/>
  <c r="B9" i="20"/>
  <c r="F19" i="18" s="1"/>
  <c r="D19" i="22"/>
  <c r="C8" i="20"/>
  <c r="E19" i="18" l="1"/>
  <c r="E19" i="22"/>
  <c r="B10" i="20"/>
  <c r="H19" i="18" s="1"/>
  <c r="F19" i="22"/>
  <c r="C9" i="20"/>
  <c r="G19" i="18" l="1"/>
  <c r="G19" i="22"/>
  <c r="B11" i="20"/>
  <c r="B20" i="18" s="1"/>
  <c r="H19" i="22"/>
  <c r="C10" i="20"/>
  <c r="I19" i="18" l="1"/>
  <c r="I19" i="22"/>
  <c r="B12" i="20"/>
  <c r="B20" i="22"/>
  <c r="C11" i="20"/>
  <c r="B13" i="20" l="1"/>
  <c r="F20" i="18" s="1"/>
  <c r="D20" i="22"/>
  <c r="C20" i="18"/>
  <c r="C20" i="22"/>
  <c r="D20" i="18"/>
  <c r="C12" i="20"/>
  <c r="E20" i="18" l="1"/>
  <c r="E20" i="22"/>
  <c r="B14" i="20"/>
  <c r="F20" i="22"/>
  <c r="C13" i="20"/>
  <c r="B15" i="20" l="1"/>
  <c r="B21" i="18" s="1"/>
  <c r="H20" i="22"/>
  <c r="G20" i="18"/>
  <c r="G20" i="22"/>
  <c r="H20" i="18"/>
  <c r="C14" i="20"/>
  <c r="I20" i="18" l="1"/>
  <c r="I20" i="22"/>
  <c r="B16" i="20"/>
  <c r="B21" i="22"/>
  <c r="C15" i="20"/>
  <c r="C21" i="18" l="1"/>
  <c r="C21" i="22"/>
  <c r="B17" i="20"/>
  <c r="F21" i="18" s="1"/>
  <c r="D21" i="22"/>
  <c r="D21" i="18"/>
  <c r="C16" i="20"/>
  <c r="E21" i="18" l="1"/>
  <c r="E21" i="22"/>
  <c r="B18" i="20"/>
  <c r="F21" i="22"/>
  <c r="C17" i="20"/>
  <c r="B19" i="20" l="1"/>
  <c r="B20" i="20" s="1"/>
  <c r="B21" i="20" s="1"/>
  <c r="B22" i="20" s="1"/>
  <c r="B23" i="20" s="1"/>
  <c r="B24" i="20" s="1"/>
  <c r="B25" i="20" s="1"/>
  <c r="B26" i="20" s="1"/>
  <c r="B27" i="20" s="1"/>
  <c r="B28" i="20" s="1"/>
  <c r="B29" i="20" s="1"/>
  <c r="B30" i="20" s="1"/>
  <c r="B31" i="20" s="1"/>
  <c r="B32" i="20" s="1"/>
  <c r="B33" i="20" s="1"/>
  <c r="B34" i="20" s="1"/>
  <c r="H21" i="22"/>
  <c r="G21" i="18"/>
  <c r="G21" i="22"/>
  <c r="H21" i="18"/>
  <c r="C18" i="20"/>
  <c r="I21" i="18" l="1"/>
  <c r="I21" i="22"/>
  <c r="C19" i="20"/>
  <c r="C20" i="20" l="1"/>
  <c r="C21" i="20" l="1"/>
  <c r="C22" i="20" l="1"/>
  <c r="C23" i="20" l="1"/>
  <c r="C24" i="20" l="1"/>
  <c r="C25" i="20" l="1"/>
  <c r="C26" i="20" l="1"/>
  <c r="C27" i="20" l="1"/>
  <c r="C28" i="20" l="1"/>
  <c r="C29" i="20" l="1"/>
  <c r="C30" i="20" l="1"/>
  <c r="C31" i="20" l="1"/>
  <c r="C32" i="20" l="1"/>
  <c r="C34" i="20" l="1"/>
  <c r="C33" i="20"/>
</calcChain>
</file>

<file path=xl/sharedStrings.xml><?xml version="1.0" encoding="utf-8"?>
<sst xmlns="http://schemas.openxmlformats.org/spreadsheetml/2006/main" count="153" uniqueCount="72">
  <si>
    <t>＜基本情報＞</t>
    <rPh sb="1" eb="3">
      <t>キホン</t>
    </rPh>
    <rPh sb="3" eb="5">
      <t>ジョウホウ</t>
    </rPh>
    <phoneticPr fontId="6"/>
  </si>
  <si>
    <t>代表者
連絡先</t>
    <rPh sb="0" eb="3">
      <t>ダイヒョウシャ</t>
    </rPh>
    <rPh sb="4" eb="7">
      <t>レンラクサキ</t>
    </rPh>
    <phoneticPr fontId="6"/>
  </si>
  <si>
    <t>氏名</t>
    <rPh sb="0" eb="2">
      <t>シメイ</t>
    </rPh>
    <phoneticPr fontId="6"/>
  </si>
  <si>
    <t>電話番号</t>
    <rPh sb="0" eb="4">
      <t>デンワバンゴウ</t>
    </rPh>
    <phoneticPr fontId="6"/>
  </si>
  <si>
    <t>＜大会当日までの体温＞</t>
    <rPh sb="1" eb="3">
      <t>タイカイ</t>
    </rPh>
    <rPh sb="3" eb="5">
      <t>トウジツ</t>
    </rPh>
    <rPh sb="8" eb="10">
      <t>タイオン</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</si>
  <si>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</si>
  <si>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</si>
  <si>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</si>
  <si>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</si>
  <si>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</si>
  <si>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</si>
  <si>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日付</t>
    <rPh sb="0" eb="2">
      <t>ヒヅケ</t>
    </rPh>
    <phoneticPr fontId="6"/>
  </si>
  <si>
    <t>フリガナ</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</si>
  <si>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</si>
  <si>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</si>
  <si>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</si>
  <si>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</si>
  <si>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</si>
  <si>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</si>
  <si>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</si>
  <si>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</si>
  <si>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</si>
  <si>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</si>
  <si>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</si>
  <si>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</si>
  <si>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</si>
  <si>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</si>
  <si>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</si>
  <si>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</si>
  <si>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</si>
  <si>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</si>
  <si>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</si>
  <si>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</si>
  <si>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</si>
  <si>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</si>
  <si>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</si>
  <si>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</si>
  <si>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</si>
  <si>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</si>
  <si>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</si>
  <si>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</si>
  <si>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</si>
  <si>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</si>
  <si>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</si>
  <si>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</si>
  <si>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</si>
  <si>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</si>
  <si>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※日本バレーボール協会の書式を基に、東京都バレーボール協会でカスタマイズした書式です。</t>
    <rPh sb="1" eb="3">
      <t>ニホン</t>
    </rPh>
    <rPh sb="9" eb="11">
      <t>キョウカイ</t>
    </rPh>
    <rPh sb="12" eb="14">
      <t>ショシキ</t>
    </rPh>
    <rPh sb="15" eb="16">
      <t>モト</t>
    </rPh>
    <rPh sb="18" eb="20">
      <t>トウキョウ</t>
    </rPh>
    <rPh sb="20" eb="21">
      <t>ト</t>
    </rPh>
    <rPh sb="27" eb="29">
      <t>キョウカイ</t>
    </rPh>
    <rPh sb="38" eb="40">
      <t>ショシキ</t>
    </rPh>
    <phoneticPr fontId="3"/>
  </si>
  <si>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</si>
  <si>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</si>
  <si>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</si>
  <si>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</si>
  <si>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</si>
  <si>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※太字部分は、必ずどこかに記載するようお願いいたします。</t>
    <rPh sb="1" eb="3">
      <t>フトジ</t>
    </rPh>
    <rPh sb="3" eb="5">
      <t>ブブン</t>
    </rPh>
    <rPh sb="7" eb="8">
      <t>カナラ</t>
    </rPh>
    <rPh sb="13" eb="15">
      <t>キサイ</t>
    </rPh>
    <rPh sb="20" eb="21">
      <t>ネガ</t>
    </rPh>
    <phoneticPr fontId="3"/>
  </si>
  <si>
    <t>④　嗅覚や味覚の異常がない</t>
    <rPh sb="2" eb="4">
      <t>キュウカク</t>
    </rPh>
    <phoneticPr fontId="6"/>
  </si>
  <si>
    <t>大会日</t>
    <rPh sb="0" eb="2">
      <t>タイカイ</t>
    </rPh>
    <rPh sb="2" eb="3">
      <t>ビ</t>
    </rPh>
    <phoneticPr fontId="3"/>
  </si>
  <si>
    <t>※例）
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1" eb="2">
      <t>レイ</t>
    </rPh>
    <rPh sb="9" eb="11">
      <t>キショウ</t>
    </rPh>
    <rPh sb="17" eb="19">
      <t>チョウショク</t>
    </rPh>
    <rPh sb="20" eb="22">
      <t>バショ</t>
    </rPh>
    <rPh sb="23" eb="25">
      <t>ジタク</t>
    </rPh>
    <rPh sb="26" eb="29">
      <t>セッショクシャ</t>
    </rPh>
    <rPh sb="30" eb="32">
      <t>カゾク</t>
    </rPh>
    <rPh sb="39" eb="41">
      <t>デンシャ</t>
    </rPh>
    <rPh sb="42" eb="44">
      <t>イドウ</t>
    </rPh>
    <rPh sb="47" eb="48">
      <t>セン</t>
    </rPh>
    <rPh sb="49" eb="50">
      <t>エキ</t>
    </rPh>
    <rPh sb="52" eb="53">
      <t>エキ</t>
    </rPh>
    <rPh sb="66" eb="68">
      <t>シアイ</t>
    </rPh>
    <rPh sb="69" eb="71">
      <t>バショ</t>
    </rPh>
    <rPh sb="74" eb="77">
      <t>タイイクカン</t>
    </rPh>
    <rPh sb="78" eb="81">
      <t>セッショクシャ</t>
    </rPh>
    <rPh sb="85" eb="87">
      <t>ゼンイン</t>
    </rPh>
    <rPh sb="88" eb="90">
      <t>タイセン</t>
    </rPh>
    <rPh sb="90" eb="92">
      <t>アイテ</t>
    </rPh>
    <rPh sb="105" eb="107">
      <t>チュウショク</t>
    </rPh>
    <rPh sb="108" eb="110">
      <t>バショ</t>
    </rPh>
    <rPh sb="113" eb="116">
      <t>タイイクカン</t>
    </rPh>
    <rPh sb="118" eb="120">
      <t>ベントウ</t>
    </rPh>
    <rPh sb="121" eb="124">
      <t>セッショクシャ</t>
    </rPh>
    <rPh sb="146" eb="148">
      <t>シアイ</t>
    </rPh>
    <rPh sb="149" eb="151">
      <t>バショ</t>
    </rPh>
    <rPh sb="154" eb="157">
      <t>タイイクカン</t>
    </rPh>
    <rPh sb="185" eb="186">
      <t>クルマ</t>
    </rPh>
    <rPh sb="187" eb="189">
      <t>イドウ</t>
    </rPh>
    <rPh sb="190" eb="192">
      <t>カゾク</t>
    </rPh>
    <rPh sb="192" eb="193">
      <t>シャ</t>
    </rPh>
    <rPh sb="194" eb="197">
      <t>セッショクシャ</t>
    </rPh>
    <rPh sb="198" eb="200">
      <t>カゾク</t>
    </rPh>
    <rPh sb="208" eb="210">
      <t>ドウジョウ</t>
    </rPh>
    <rPh sb="218" eb="220">
      <t>キタク</t>
    </rPh>
    <rPh sb="221" eb="223">
      <t>ユウショク</t>
    </rPh>
    <rPh sb="224" eb="226">
      <t>バショ</t>
    </rPh>
    <rPh sb="227" eb="229">
      <t>ジタク</t>
    </rPh>
    <rPh sb="230" eb="233">
      <t>セッショクシャ</t>
    </rPh>
    <rPh sb="234" eb="236">
      <t>カゾク</t>
    </rPh>
    <rPh sb="244" eb="246">
      <t>シュウシン</t>
    </rPh>
    <phoneticPr fontId="3"/>
  </si>
  <si>
    <t>⑧　その他、気になること　</t>
    <rPh sb="4" eb="5">
      <t>タ</t>
    </rPh>
    <rPh sb="6" eb="7">
      <t>キ</t>
    </rPh>
    <phoneticPr fontId="6"/>
  </si>
  <si>
    <t>　東京都小学生バレーボール連盟</t>
    <rPh sb="1" eb="3">
      <t>トウキョウ</t>
    </rPh>
    <rPh sb="3" eb="4">
      <t>ト</t>
    </rPh>
    <rPh sb="4" eb="7">
      <t>ショウガクセイ</t>
    </rPh>
    <rPh sb="13" eb="15">
      <t>レンメイ</t>
    </rPh>
    <phoneticPr fontId="3"/>
  </si>
  <si>
    <t>本健康チェックシートは、東京都小学生バレーボール連盟が開催する各種大会・講習会において新型コロナウイルス感染症の拡大を防止するため、参加者の健康状態を確認することを目的としています。ご記入いただいた個人情報につきまして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4">
      <t>トウキョウ</t>
    </rPh>
    <rPh sb="14" eb="15">
      <t>ト</t>
    </rPh>
    <rPh sb="15" eb="18">
      <t>ショウガクセイ</t>
    </rPh>
    <rPh sb="24" eb="26">
      <t>レンメイ</t>
    </rPh>
    <rPh sb="36" eb="39">
      <t>コウシュウカイ</t>
    </rPh>
    <rPh sb="125" eb="127">
      <t>タイカイ</t>
    </rPh>
    <rPh sb="127" eb="129">
      <t>ウンエイ</t>
    </rPh>
    <phoneticPr fontId="6"/>
  </si>
  <si>
    <t xml:space="preserve"> 東京都小学生バレーボール連盟　</t>
    <rPh sb="1" eb="3">
      <t>トウキョウ</t>
    </rPh>
    <rPh sb="3" eb="4">
      <t>ト</t>
    </rPh>
    <rPh sb="4" eb="7">
      <t>ショウガクセイ</t>
    </rPh>
    <rPh sb="13" eb="15">
      <t>レンメイ</t>
    </rPh>
    <phoneticPr fontId="12"/>
  </si>
  <si>
    <t xml:space="preserve">    検温担当者名</t>
    <rPh sb="4" eb="6">
      <t>ケンオン</t>
    </rPh>
    <rPh sb="6" eb="9">
      <t>タントウシャ</t>
    </rPh>
    <rPh sb="9" eb="10">
      <t>メイ</t>
    </rPh>
    <phoneticPr fontId="3"/>
  </si>
  <si>
    <t>電話番号</t>
    <rPh sb="0" eb="4">
      <t>デンワバンゴウ</t>
    </rPh>
    <phoneticPr fontId="3"/>
  </si>
  <si>
    <t>年齢</t>
    <rPh sb="0" eb="2">
      <t>ネンレイ</t>
    </rPh>
    <phoneticPr fontId="3"/>
  </si>
  <si>
    <t>歳</t>
    <rPh sb="0" eb="1">
      <t>サイ</t>
    </rPh>
    <phoneticPr fontId="3"/>
  </si>
  <si>
    <t>〇</t>
  </si>
  <si>
    <t>黄色の網掛けの部分を入力</t>
    <rPh sb="0" eb="2">
      <t>キイロ</t>
    </rPh>
    <rPh sb="3" eb="5">
      <t>アミカ</t>
    </rPh>
    <rPh sb="7" eb="9">
      <t>ブブン</t>
    </rPh>
    <rPh sb="10" eb="12">
      <t>ニュウリョク</t>
    </rPh>
    <phoneticPr fontId="3"/>
  </si>
  <si>
    <t>✓</t>
  </si>
  <si>
    <t>℃</t>
    <phoneticPr fontId="3"/>
  </si>
  <si>
    <t>℃</t>
    <phoneticPr fontId="3"/>
  </si>
  <si>
    <t>①　37.5℃を超える発熱がない</t>
    <rPh sb="8" eb="9">
      <t>コ</t>
    </rPh>
    <phoneticPr fontId="6"/>
  </si>
  <si>
    <t>①　37.5℃を超える発熱がない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</si>
</sst>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m&quot;月&quot;d&quot;日&quot;;@"/>
    <numFmt numFmtId="179" formatCode="0.0_ "/>
    <numFmt numFmtId="180" formatCode="0.0_);[Red]\(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10"/>
      <color rgb="FF000000"/>
      <name val="Meiryo UI"/>
      <family val="3"/>
      <charset val="128"/>
    </font>
    <font>
      <sz val="10"/>
      <color theme="0" tint="-0.34998626667073579"/>
      <name val="Meiryo UI"/>
      <family val="3"/>
      <charset val="128"/>
    </font>
    <font>
      <sz val="24"/>
      <color theme="1"/>
      <name val="Meiryo UI"/>
      <family val="3"/>
      <charset val="128"/>
    </font>
    <font>
      <sz val="28"/>
      <color theme="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FFFF00"/>
        <bgColor indexed="64"/>
      </patternFill>
    </fill>
  </fills>
  <borders count="64">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20">
    <xf numFmtId="0" fontId="0" fillId="0" borderId="0" xfId="0" applyFont="1" applyAlignment="1"/>
    <xf numFmtId="0" fontId="13" fillId="0" borderId="1" xfId="3" applyFont="1">
      <alignment vertical="center"/>
    </xf>
    <xf numFmtId="0" fontId="13" fillId="4" borderId="31" xfId="3" applyFont="1" applyFill="1" applyBorder="1" applyAlignment="1">
      <alignment horizontal="center" vertical="center" shrinkToFit="1"/>
    </xf>
    <xf numFmtId="0" fontId="13" fillId="2" borderId="15" xfId="3" applyFont="1" applyFill="1" applyBorder="1" applyAlignment="1">
      <alignment horizontal="center" vertical="center" wrapText="1"/>
    </xf>
    <xf numFmtId="0" fontId="13" fillId="4" borderId="32" xfId="3" applyFont="1" applyFill="1" applyBorder="1" applyAlignment="1">
      <alignment horizontal="center" vertical="center" shrinkToFit="1"/>
    </xf>
    <xf numFmtId="0" fontId="13" fillId="2" borderId="31" xfId="3" applyFont="1" applyFill="1" applyBorder="1" applyAlignment="1">
      <alignment horizontal="center" vertical="center" shrinkToFit="1"/>
    </xf>
    <xf numFmtId="0" fontId="13" fillId="0" borderId="10" xfId="3" applyFont="1" applyBorder="1" applyAlignment="1">
      <alignment horizontal="right" vertical="center" shrinkToFit="1"/>
    </xf>
    <xf numFmtId="0" fontId="13" fillId="0" borderId="23" xfId="3" applyFont="1" applyBorder="1" applyAlignment="1">
      <alignment horizontal="right" vertical="center" shrinkToFit="1"/>
    </xf>
    <xf numFmtId="0" fontId="13" fillId="2" borderId="15" xfId="3" applyFont="1" applyFill="1" applyBorder="1" applyAlignment="1">
      <alignment horizontal="center" vertical="center" shrinkToFit="1"/>
    </xf>
    <xf numFmtId="0" fontId="13" fillId="2" borderId="15" xfId="3" applyFont="1" applyFill="1" applyBorder="1" applyAlignment="1">
      <alignment horizontal="center" vertical="center" wrapText="1" shrinkToFit="1"/>
    </xf>
    <xf numFmtId="0" fontId="13" fillId="0" borderId="1" xfId="3" applyFont="1" applyAlignment="1">
      <alignment horizontal="center" vertical="center"/>
    </xf>
    <xf numFmtId="0" fontId="13" fillId="0" borderId="31" xfId="3" applyFont="1" applyBorder="1" applyAlignment="1">
      <alignment horizontal="center" vertical="center"/>
    </xf>
    <xf numFmtId="0" fontId="13" fillId="0" borderId="19" xfId="3" applyFont="1" applyBorder="1">
      <alignment vertical="center"/>
    </xf>
    <xf numFmtId="0" fontId="13" fillId="0" borderId="19" xfId="3" applyFont="1" applyBorder="1" applyAlignment="1">
      <alignment vertical="center"/>
    </xf>
    <xf numFmtId="0" fontId="15" fillId="4" borderId="31" xfId="3" applyFont="1" applyFill="1" applyBorder="1" applyAlignment="1">
      <alignment horizontal="center" vertical="center" wrapText="1" shrinkToFit="1"/>
    </xf>
    <xf numFmtId="0" fontId="11" fillId="0" borderId="1" xfId="3"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3" fillId="0" borderId="1" xfId="3" applyFont="1">
      <alignment vertical="center"/>
    </xf>
    <xf numFmtId="0" fontId="22" fillId="0" borderId="1" xfId="3" applyFont="1">
      <alignment vertical="center"/>
    </xf>
    <xf numFmtId="0" fontId="11" fillId="0" borderId="28" xfId="3" applyFont="1" applyBorder="1" applyAlignment="1">
      <alignment horizontal="center" vertical="center"/>
    </xf>
    <xf numFmtId="0" fontId="13" fillId="0" borderId="15" xfId="3" applyFont="1" applyBorder="1" applyAlignment="1">
      <alignment horizontal="right" vertical="center" shrinkToFit="1"/>
    </xf>
    <xf numFmtId="176" fontId="13" fillId="0" borderId="10" xfId="3" applyNumberFormat="1" applyFont="1" applyBorder="1" applyAlignment="1">
      <alignment horizontal="right" vertical="center" shrinkToFit="1"/>
    </xf>
    <xf numFmtId="0" fontId="13" fillId="0" borderId="30" xfId="3" applyFont="1" applyFill="1" applyBorder="1" applyAlignment="1">
      <alignment horizontal="center" vertical="center"/>
    </xf>
    <xf numFmtId="0" fontId="13" fillId="0" borderId="1" xfId="3" applyFont="1" applyBorder="1">
      <alignment vertical="center"/>
    </xf>
    <xf numFmtId="0" fontId="13" fillId="0" borderId="1" xfId="3" applyFont="1" applyBorder="1" applyAlignment="1">
      <alignment horizontal="center" vertical="center"/>
    </xf>
    <xf numFmtId="0" fontId="13" fillId="0" borderId="1" xfId="3" applyFont="1" applyBorder="1" applyAlignment="1">
      <alignment horizontal="right" vertical="center"/>
    </xf>
    <xf numFmtId="0" fontId="13" fillId="0" borderId="1" xfId="3" applyFont="1" applyBorder="1" applyAlignment="1">
      <alignment vertical="center"/>
    </xf>
    <xf numFmtId="56" fontId="25" fillId="0" borderId="0" xfId="0" applyNumberFormat="1" applyFont="1" applyAlignment="1"/>
    <xf numFmtId="0" fontId="26" fillId="0" borderId="0" xfId="0" applyFont="1" applyAlignment="1"/>
    <xf numFmtId="56" fontId="26" fillId="0" borderId="0" xfId="0" applyNumberFormat="1" applyFont="1" applyAlignment="1"/>
    <xf numFmtId="180" fontId="26" fillId="0" borderId="0" xfId="0" applyNumberFormat="1" applyFont="1" applyAlignment="1"/>
    <xf numFmtId="0" fontId="27" fillId="0" borderId="0" xfId="0" applyFont="1" applyAlignment="1"/>
    <xf numFmtId="56" fontId="13" fillId="0" borderId="31" xfId="3" applyNumberFormat="1" applyFont="1" applyBorder="1" applyAlignment="1" applyProtection="1">
      <alignment horizontal="right" vertical="center" shrinkToFit="1"/>
      <protection locked="0"/>
    </xf>
    <xf numFmtId="0" fontId="13" fillId="0" borderId="31" xfId="3" applyFont="1" applyBorder="1" applyAlignment="1" applyProtection="1">
      <alignment horizontal="center" vertical="center"/>
    </xf>
    <xf numFmtId="0" fontId="13" fillId="0" borderId="31" xfId="3" applyFont="1" applyBorder="1" applyAlignment="1" applyProtection="1">
      <alignment horizontal="center" vertical="center" wrapText="1"/>
    </xf>
    <xf numFmtId="56" fontId="13" fillId="0" borderId="31" xfId="3" applyNumberFormat="1" applyFont="1" applyBorder="1" applyAlignment="1" applyProtection="1">
      <alignment horizontal="right" vertical="center" shrinkToFit="1"/>
    </xf>
    <xf numFmtId="176" fontId="13" fillId="0" borderId="31" xfId="3" applyNumberFormat="1" applyFont="1" applyBorder="1" applyAlignment="1" applyProtection="1">
      <alignment horizontal="right" vertical="center" shrinkToFit="1"/>
    </xf>
    <xf numFmtId="178" fontId="13" fillId="0" borderId="31" xfId="3" applyNumberFormat="1" applyFont="1" applyBorder="1" applyAlignment="1" applyProtection="1">
      <alignment horizontal="right" vertical="center" shrinkToFit="1"/>
    </xf>
    <xf numFmtId="0" fontId="13" fillId="0" borderId="15" xfId="3" applyFont="1" applyBorder="1" applyAlignment="1" applyProtection="1">
      <alignment horizontal="right" vertical="center" shrinkToFit="1"/>
      <protection locked="0"/>
    </xf>
    <xf numFmtId="0" fontId="4" fillId="0" borderId="2"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5" borderId="21" xfId="0" applyNumberFormat="1" applyFont="1" applyFill="1" applyBorder="1" applyAlignment="1" applyProtection="1">
      <alignment vertical="center"/>
    </xf>
    <xf numFmtId="0" fontId="4"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15" fillId="0" borderId="0" xfId="0" applyFont="1" applyAlignment="1" applyProtection="1">
      <alignment horizontal="right" vertical="center"/>
      <protection locked="0"/>
    </xf>
    <xf numFmtId="0" fontId="22" fillId="0" borderId="0" xfId="0" applyFont="1" applyAlignment="1" applyProtection="1">
      <alignment vertical="center"/>
      <protection locked="0"/>
    </xf>
    <xf numFmtId="0" fontId="19" fillId="0" borderId="0" xfId="0" applyFont="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24" fillId="0" borderId="7" xfId="0" applyFont="1" applyBorder="1" applyAlignment="1" applyProtection="1">
      <alignment horizontal="center" vertical="center" wrapText="1" shrinkToFit="1"/>
      <protection locked="0"/>
    </xf>
    <xf numFmtId="0" fontId="24" fillId="0" borderId="51" xfId="0" applyFont="1" applyBorder="1" applyAlignment="1" applyProtection="1">
      <alignment horizontal="center" vertical="center" wrapText="1" shrinkToFit="1"/>
      <protection locked="0"/>
    </xf>
    <xf numFmtId="0" fontId="24" fillId="0" borderId="23" xfId="0" applyFont="1" applyBorder="1" applyAlignment="1" applyProtection="1">
      <alignment horizontal="left" vertical="center" wrapText="1" shrinkToFit="1"/>
      <protection locked="0"/>
    </xf>
    <xf numFmtId="0" fontId="25" fillId="0" borderId="14" xfId="0" applyFont="1" applyBorder="1" applyAlignment="1" applyProtection="1">
      <alignment horizontal="center" vertical="center" wrapText="1"/>
      <protection locked="0"/>
    </xf>
    <xf numFmtId="0" fontId="25" fillId="0" borderId="51" xfId="0" applyFont="1" applyBorder="1" applyAlignment="1" applyProtection="1">
      <alignment horizontal="center" vertical="center" wrapText="1"/>
      <protection locked="0"/>
    </xf>
    <xf numFmtId="0" fontId="25" fillId="0" borderId="27" xfId="0" applyFont="1" applyBorder="1" applyAlignment="1" applyProtection="1">
      <alignment horizontal="left" vertical="center" wrapText="1" shrinkToFit="1"/>
      <protection locked="0"/>
    </xf>
    <xf numFmtId="0" fontId="4" fillId="2" borderId="13" xfId="0" applyFont="1" applyFill="1" applyBorder="1" applyAlignment="1" applyProtection="1">
      <alignment horizontal="center" vertical="center"/>
      <protection locked="0"/>
    </xf>
    <xf numFmtId="56" fontId="15" fillId="2" borderId="31" xfId="0" applyNumberFormat="1"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179" fontId="15" fillId="2" borderId="4" xfId="0" applyNumberFormat="1"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shrinkToFit="1"/>
      <protection locked="0"/>
    </xf>
    <xf numFmtId="0" fontId="15" fillId="2" borderId="51" xfId="0" applyFont="1" applyFill="1" applyBorder="1" applyAlignment="1" applyProtection="1">
      <alignment horizontal="center" vertical="center" shrinkToFit="1"/>
      <protection locked="0"/>
    </xf>
    <xf numFmtId="0" fontId="15" fillId="2" borderId="10" xfId="0" applyFont="1" applyFill="1" applyBorder="1" applyAlignment="1" applyProtection="1">
      <alignment horizontal="left" vertical="center" wrapText="1" shrinkToFit="1"/>
      <protection locked="0"/>
    </xf>
    <xf numFmtId="0" fontId="15" fillId="2" borderId="31" xfId="0" applyFont="1" applyFill="1" applyBorder="1" applyAlignment="1" applyProtection="1">
      <alignment horizontal="center" vertical="center" shrinkToFit="1"/>
      <protection locked="0"/>
    </xf>
    <xf numFmtId="0" fontId="15" fillId="2" borderId="15" xfId="0" applyFont="1" applyFill="1" applyBorder="1" applyAlignment="1" applyProtection="1">
      <alignment horizontal="center" vertical="center" shrinkToFit="1"/>
      <protection locked="0"/>
    </xf>
    <xf numFmtId="0" fontId="14" fillId="2" borderId="55" xfId="0" applyFont="1" applyFill="1" applyBorder="1" applyAlignment="1" applyProtection="1">
      <alignment horizontal="center" vertical="center" wrapText="1"/>
      <protection locked="0"/>
    </xf>
    <xf numFmtId="0" fontId="14" fillId="2" borderId="44" xfId="0" applyFont="1" applyFill="1" applyBorder="1" applyAlignment="1" applyProtection="1">
      <alignment horizontal="left" vertical="center" wrapText="1"/>
      <protection locked="0"/>
    </xf>
    <xf numFmtId="0" fontId="4" fillId="0" borderId="13" xfId="0" applyFont="1" applyBorder="1" applyAlignment="1" applyProtection="1">
      <alignment horizontal="center" vertical="center"/>
      <protection locked="0"/>
    </xf>
    <xf numFmtId="178" fontId="4" fillId="0" borderId="31" xfId="0" applyNumberFormat="1" applyFont="1" applyBorder="1" applyAlignment="1" applyProtection="1">
      <alignment vertical="center"/>
      <protection locked="0"/>
    </xf>
    <xf numFmtId="179" fontId="4" fillId="0" borderId="4"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56" fontId="4" fillId="0" borderId="23" xfId="0" applyNumberFormat="1" applyFont="1" applyBorder="1" applyAlignment="1" applyProtection="1">
      <alignment vertical="center"/>
      <protection locked="0"/>
    </xf>
    <xf numFmtId="0" fontId="4" fillId="0" borderId="15"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56" fontId="4" fillId="0" borderId="28" xfId="0" applyNumberFormat="1" applyFont="1" applyBorder="1" applyAlignment="1" applyProtection="1">
      <alignment vertical="center"/>
      <protection locked="0"/>
    </xf>
    <xf numFmtId="0" fontId="4" fillId="0" borderId="18"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56" fontId="4" fillId="0" borderId="46" xfId="0" applyNumberFormat="1" applyFont="1" applyBorder="1" applyAlignment="1" applyProtection="1">
      <alignment vertical="center"/>
      <protection locked="0"/>
    </xf>
    <xf numFmtId="179" fontId="4" fillId="0" borderId="5" xfId="0" applyNumberFormat="1"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56" fontId="4" fillId="0" borderId="24" xfId="0" applyNumberFormat="1" applyFont="1" applyBorder="1" applyAlignment="1" applyProtection="1">
      <alignment vertical="center"/>
      <protection locked="0"/>
    </xf>
    <xf numFmtId="0" fontId="4" fillId="0" borderId="16"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9" xfId="0" applyFont="1" applyBorder="1" applyAlignment="1" applyProtection="1">
      <alignment horizontal="center" vertical="center" textRotation="255"/>
      <protection locked="0"/>
    </xf>
    <xf numFmtId="0" fontId="4" fillId="0" borderId="6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9" fillId="0" borderId="0" xfId="0" applyFont="1" applyAlignment="1" applyProtection="1">
      <alignment vertical="center" wrapText="1"/>
      <protection locked="0"/>
    </xf>
    <xf numFmtId="0" fontId="4" fillId="0" borderId="0" xfId="0" applyFont="1" applyAlignment="1" applyProtection="1">
      <alignment horizontal="center" vertical="center"/>
      <protection locked="0"/>
    </xf>
    <xf numFmtId="177" fontId="4" fillId="0" borderId="0" xfId="0" applyNumberFormat="1" applyFont="1" applyAlignment="1" applyProtection="1">
      <alignment vertical="center"/>
      <protection locked="0"/>
    </xf>
    <xf numFmtId="56" fontId="4" fillId="0" borderId="62" xfId="0" applyNumberFormat="1" applyFont="1" applyBorder="1" applyAlignment="1" applyProtection="1">
      <alignment vertical="center"/>
      <protection locked="0"/>
    </xf>
    <xf numFmtId="178" fontId="4" fillId="0" borderId="46" xfId="0" applyNumberFormat="1" applyFont="1" applyBorder="1" applyAlignment="1" applyProtection="1">
      <alignment vertical="center"/>
      <protection locked="0"/>
    </xf>
    <xf numFmtId="0" fontId="13" fillId="6" borderId="15" xfId="3" applyFont="1" applyFill="1" applyBorder="1" applyAlignment="1" applyProtection="1">
      <alignment horizontal="right" vertical="center" shrinkToFit="1"/>
      <protection locked="0"/>
    </xf>
    <xf numFmtId="56" fontId="13" fillId="6" borderId="31" xfId="3" applyNumberFormat="1" applyFont="1" applyFill="1" applyBorder="1" applyAlignment="1" applyProtection="1">
      <alignment horizontal="right" vertical="center" shrinkToFit="1"/>
      <protection locked="0"/>
    </xf>
    <xf numFmtId="0" fontId="11" fillId="0" borderId="23" xfId="3" applyFont="1" applyBorder="1" applyAlignment="1">
      <alignment horizontal="center" vertical="center"/>
    </xf>
    <xf numFmtId="0" fontId="29" fillId="6" borderId="31" xfId="3" applyFont="1" applyFill="1" applyBorder="1" applyAlignment="1" applyProtection="1">
      <alignment horizontal="center" vertical="center"/>
      <protection locked="0"/>
    </xf>
    <xf numFmtId="0" fontId="29" fillId="0" borderId="31" xfId="3" applyFont="1" applyBorder="1" applyAlignment="1" applyProtection="1">
      <alignment horizontal="center" vertical="center"/>
      <protection locked="0"/>
    </xf>
    <xf numFmtId="179" fontId="4" fillId="5" borderId="21" xfId="0" applyNumberFormat="1" applyFont="1" applyFill="1" applyBorder="1" applyAlignment="1" applyProtection="1">
      <alignment vertical="center"/>
    </xf>
    <xf numFmtId="0" fontId="4" fillId="0" borderId="49" xfId="0" applyFont="1" applyBorder="1" applyAlignment="1" applyProtection="1">
      <alignment horizontal="center" vertical="center"/>
      <protection locked="0"/>
    </xf>
    <xf numFmtId="179" fontId="11" fillId="0" borderId="10" xfId="3" applyNumberFormat="1" applyFont="1" applyBorder="1" applyAlignment="1">
      <alignment vertical="center"/>
    </xf>
    <xf numFmtId="179" fontId="11" fillId="0" borderId="23" xfId="3" applyNumberFormat="1" applyFont="1" applyBorder="1" applyAlignment="1">
      <alignment horizontal="center" vertical="center"/>
    </xf>
    <xf numFmtId="0" fontId="17" fillId="0" borderId="43" xfId="0" applyFont="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4" fillId="0" borderId="53"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9" fillId="0" borderId="12" xfId="0" applyFont="1" applyBorder="1" applyAlignment="1" applyProtection="1">
      <alignment horizontal="left" vertical="center"/>
      <protection locked="0"/>
    </xf>
    <xf numFmtId="0" fontId="4" fillId="0" borderId="2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6" xfId="0" applyNumberFormat="1" applyFont="1" applyBorder="1" applyAlignment="1" applyProtection="1">
      <alignment horizontal="center" vertical="center" wrapText="1"/>
      <protection locked="0"/>
    </xf>
    <xf numFmtId="0" fontId="4" fillId="0" borderId="17" xfId="0" applyNumberFormat="1" applyFont="1" applyBorder="1" applyAlignment="1" applyProtection="1">
      <alignment horizontal="center" vertical="center" wrapText="1"/>
      <protection locked="0"/>
    </xf>
    <xf numFmtId="0" fontId="4" fillId="0" borderId="8" xfId="0" applyNumberFormat="1" applyFont="1" applyBorder="1" applyAlignment="1" applyProtection="1">
      <alignment horizontal="center" vertical="center" wrapText="1"/>
      <protection locked="0"/>
    </xf>
    <xf numFmtId="0" fontId="18" fillId="0" borderId="25"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3" fillId="6" borderId="33" xfId="3" applyFont="1" applyFill="1" applyBorder="1" applyAlignment="1" applyProtection="1">
      <alignment horizontal="center" vertical="center" shrinkToFit="1"/>
      <protection locked="0"/>
    </xf>
    <xf numFmtId="0" fontId="13" fillId="6" borderId="34" xfId="3" applyFont="1" applyFill="1" applyBorder="1" applyAlignment="1" applyProtection="1">
      <alignment horizontal="center" vertical="center" shrinkToFit="1"/>
      <protection locked="0"/>
    </xf>
    <xf numFmtId="0" fontId="13" fillId="6" borderId="57" xfId="3" applyFont="1" applyFill="1" applyBorder="1" applyAlignment="1" applyProtection="1">
      <alignment horizontal="center" vertical="center" shrinkToFit="1"/>
      <protection locked="0"/>
    </xf>
    <xf numFmtId="0" fontId="13" fillId="0" borderId="1" xfId="3" applyFont="1" applyAlignment="1">
      <alignment horizontal="right" vertical="center"/>
    </xf>
    <xf numFmtId="0" fontId="16" fillId="3" borderId="1" xfId="3" applyFont="1" applyFill="1" applyAlignment="1">
      <alignment horizontal="center" vertical="center"/>
    </xf>
    <xf numFmtId="0" fontId="18" fillId="0" borderId="14" xfId="3" applyFont="1" applyBorder="1" applyAlignment="1">
      <alignment horizontal="left" vertical="center" wrapText="1"/>
    </xf>
    <xf numFmtId="0" fontId="18" fillId="0" borderId="19" xfId="3" applyFont="1" applyBorder="1" applyAlignment="1">
      <alignment horizontal="left" vertical="center" wrapText="1"/>
    </xf>
    <xf numFmtId="0" fontId="18" fillId="0" borderId="27" xfId="3" applyFont="1" applyBorder="1" applyAlignment="1">
      <alignment horizontal="left" vertical="center" wrapText="1"/>
    </xf>
    <xf numFmtId="0" fontId="13" fillId="6" borderId="15" xfId="3" applyFont="1" applyFill="1" applyBorder="1" applyAlignment="1" applyProtection="1">
      <alignment horizontal="center" vertical="center" shrinkToFit="1"/>
      <protection locked="0"/>
    </xf>
    <xf numFmtId="0" fontId="13" fillId="6" borderId="10" xfId="3" applyFont="1" applyFill="1" applyBorder="1" applyAlignment="1" applyProtection="1">
      <alignment horizontal="center" vertical="center" shrinkToFit="1"/>
      <protection locked="0"/>
    </xf>
    <xf numFmtId="0" fontId="13" fillId="6" borderId="23" xfId="3" applyFont="1" applyFill="1" applyBorder="1" applyAlignment="1" applyProtection="1">
      <alignment horizontal="center" vertical="center" shrinkToFit="1"/>
      <protection locked="0"/>
    </xf>
    <xf numFmtId="0" fontId="13" fillId="6" borderId="15" xfId="3" applyFont="1" applyFill="1" applyBorder="1" applyAlignment="1" applyProtection="1">
      <alignment horizontal="center" vertical="center"/>
      <protection locked="0"/>
    </xf>
    <xf numFmtId="0" fontId="13" fillId="6" borderId="10"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protection locked="0"/>
    </xf>
    <xf numFmtId="0" fontId="13" fillId="0" borderId="15" xfId="3" applyFont="1" applyBorder="1" applyAlignment="1">
      <alignment horizontal="center" vertical="center" shrinkToFit="1"/>
    </xf>
    <xf numFmtId="0" fontId="13" fillId="0" borderId="10" xfId="3" applyFont="1" applyBorder="1" applyAlignment="1">
      <alignment horizontal="center" vertical="center" shrinkToFit="1"/>
    </xf>
    <xf numFmtId="0" fontId="13" fillId="0" borderId="23" xfId="3" applyFont="1" applyBorder="1" applyAlignment="1">
      <alignment horizontal="center" vertical="center" shrinkToFit="1"/>
    </xf>
    <xf numFmtId="0" fontId="20" fillId="0" borderId="30" xfId="3" applyFont="1" applyBorder="1" applyAlignment="1">
      <alignment horizontal="left" vertical="top"/>
    </xf>
    <xf numFmtId="0" fontId="13" fillId="0" borderId="15" xfId="3" applyFont="1" applyBorder="1" applyAlignment="1">
      <alignment horizontal="center" vertical="center"/>
    </xf>
    <xf numFmtId="0" fontId="13" fillId="0" borderId="23" xfId="3" applyFont="1" applyBorder="1" applyAlignment="1">
      <alignment horizontal="center" vertical="center"/>
    </xf>
    <xf numFmtId="0" fontId="0" fillId="0" borderId="10" xfId="0" applyFont="1" applyBorder="1" applyAlignment="1">
      <alignment horizontal="center" vertical="center"/>
    </xf>
    <xf numFmtId="0" fontId="0" fillId="0" borderId="23" xfId="0" applyFont="1" applyBorder="1" applyAlignment="1">
      <alignment horizontal="center" vertical="center"/>
    </xf>
    <xf numFmtId="0" fontId="11" fillId="6" borderId="59" xfId="3" applyFont="1" applyFill="1" applyBorder="1" applyAlignment="1" applyProtection="1">
      <alignment horizontal="left" vertical="top" wrapText="1"/>
      <protection locked="0"/>
    </xf>
    <xf numFmtId="0" fontId="11" fillId="6" borderId="1" xfId="3" applyFont="1" applyFill="1" applyBorder="1" applyAlignment="1" applyProtection="1">
      <alignment horizontal="left" vertical="top" wrapText="1"/>
      <protection locked="0"/>
    </xf>
    <xf numFmtId="0" fontId="11" fillId="6" borderId="60" xfId="3" applyFont="1" applyFill="1" applyBorder="1" applyAlignment="1" applyProtection="1">
      <alignment horizontal="left" vertical="top" wrapText="1"/>
      <protection locked="0"/>
    </xf>
    <xf numFmtId="0" fontId="11" fillId="6" borderId="14" xfId="3" applyFont="1" applyFill="1" applyBorder="1" applyAlignment="1" applyProtection="1">
      <alignment horizontal="left" vertical="top" wrapText="1"/>
      <protection locked="0"/>
    </xf>
    <xf numFmtId="0" fontId="11" fillId="6" borderId="19" xfId="3" applyFont="1" applyFill="1" applyBorder="1" applyAlignment="1" applyProtection="1">
      <alignment horizontal="left" vertical="top" wrapText="1"/>
      <protection locked="0"/>
    </xf>
    <xf numFmtId="0" fontId="11" fillId="6" borderId="27" xfId="3" applyFont="1" applyFill="1" applyBorder="1" applyAlignment="1" applyProtection="1">
      <alignment horizontal="left" vertical="top" wrapText="1"/>
      <protection locked="0"/>
    </xf>
    <xf numFmtId="0" fontId="28" fillId="0" borderId="1" xfId="3" applyFont="1" applyAlignment="1">
      <alignment horizontal="left" vertical="top"/>
    </xf>
    <xf numFmtId="0" fontId="11" fillId="0" borderId="15" xfId="3" applyFont="1" applyBorder="1" applyAlignment="1">
      <alignment horizontal="left" vertical="center" wrapText="1"/>
    </xf>
    <xf numFmtId="0" fontId="11" fillId="0" borderId="10" xfId="3" applyFont="1" applyBorder="1" applyAlignment="1">
      <alignment horizontal="left" vertical="center" wrapText="1"/>
    </xf>
    <xf numFmtId="0" fontId="11" fillId="0" borderId="23" xfId="3" applyFont="1" applyBorder="1" applyAlignment="1">
      <alignment horizontal="left" vertical="center" wrapText="1"/>
    </xf>
    <xf numFmtId="0" fontId="11" fillId="0" borderId="15" xfId="3" applyFont="1" applyBorder="1" applyAlignment="1">
      <alignment horizontal="left" vertical="center"/>
    </xf>
    <xf numFmtId="0" fontId="11" fillId="0" borderId="10" xfId="3" applyFont="1" applyBorder="1" applyAlignment="1">
      <alignment horizontal="left" vertical="center"/>
    </xf>
    <xf numFmtId="0" fontId="11" fillId="0" borderId="23" xfId="3" applyFont="1" applyBorder="1" applyAlignment="1">
      <alignment horizontal="left" vertical="center"/>
    </xf>
    <xf numFmtId="0" fontId="11" fillId="0" borderId="18" xfId="3" applyFont="1" applyBorder="1" applyAlignment="1">
      <alignment horizontal="left" vertical="top" wrapText="1"/>
    </xf>
    <xf numFmtId="0" fontId="11" fillId="0" borderId="30" xfId="3" applyFont="1" applyBorder="1" applyAlignment="1">
      <alignment horizontal="left" vertical="top" wrapText="1"/>
    </xf>
    <xf numFmtId="176" fontId="13" fillId="0" borderId="15" xfId="3" applyNumberFormat="1" applyFont="1" applyBorder="1" applyAlignment="1">
      <alignment horizontal="right" vertical="center" shrinkToFit="1"/>
    </xf>
    <xf numFmtId="176" fontId="13" fillId="0" borderId="23" xfId="3" applyNumberFormat="1" applyFont="1" applyBorder="1" applyAlignment="1">
      <alignment horizontal="right" vertical="center" shrinkToFit="1"/>
    </xf>
    <xf numFmtId="176" fontId="13" fillId="6" borderId="15" xfId="3" applyNumberFormat="1" applyFont="1" applyFill="1" applyBorder="1" applyAlignment="1" applyProtection="1">
      <alignment horizontal="right" vertical="center"/>
      <protection locked="0"/>
    </xf>
    <xf numFmtId="0" fontId="0" fillId="6" borderId="10" xfId="0" applyFont="1" applyFill="1" applyBorder="1" applyAlignment="1" applyProtection="1">
      <alignment vertical="center"/>
      <protection locked="0"/>
    </xf>
    <xf numFmtId="0" fontId="0" fillId="6" borderId="23" xfId="0" applyFont="1" applyFill="1" applyBorder="1" applyAlignment="1" applyProtection="1">
      <alignment vertical="center"/>
      <protection locked="0"/>
    </xf>
    <xf numFmtId="0" fontId="11" fillId="4" borderId="15" xfId="3" applyFont="1" applyFill="1" applyBorder="1" applyAlignment="1">
      <alignment horizontal="center" vertical="center"/>
    </xf>
    <xf numFmtId="0" fontId="11" fillId="4" borderId="10" xfId="3" applyFont="1" applyFill="1" applyBorder="1" applyAlignment="1">
      <alignment horizontal="center" vertical="center"/>
    </xf>
    <xf numFmtId="0" fontId="11" fillId="4" borderId="23" xfId="3" applyFont="1" applyFill="1" applyBorder="1" applyAlignment="1">
      <alignment horizontal="center" vertical="center"/>
    </xf>
    <xf numFmtId="0" fontId="13" fillId="4" borderId="35" xfId="3" applyFont="1" applyFill="1" applyBorder="1" applyAlignment="1">
      <alignment horizontal="center" vertical="center" shrinkToFit="1"/>
    </xf>
    <xf numFmtId="0" fontId="13" fillId="4" borderId="38" xfId="3" applyFont="1" applyFill="1" applyBorder="1" applyAlignment="1">
      <alignment horizontal="center" vertical="center" shrinkToFit="1"/>
    </xf>
    <xf numFmtId="0" fontId="13" fillId="6" borderId="36" xfId="3" applyFont="1" applyFill="1" applyBorder="1" applyAlignment="1" applyProtection="1">
      <alignment horizontal="center" vertical="center" shrinkToFit="1"/>
      <protection locked="0"/>
    </xf>
    <xf numFmtId="0" fontId="13" fillId="6" borderId="37" xfId="3" applyFont="1" applyFill="1" applyBorder="1" applyAlignment="1" applyProtection="1">
      <alignment horizontal="center" vertical="center" shrinkToFit="1"/>
      <protection locked="0"/>
    </xf>
    <xf numFmtId="0" fontId="13" fillId="6" borderId="58" xfId="3" applyFont="1" applyFill="1" applyBorder="1" applyAlignment="1" applyProtection="1">
      <alignment horizontal="center" vertical="center" shrinkToFit="1"/>
      <protection locked="0"/>
    </xf>
    <xf numFmtId="0" fontId="13" fillId="6" borderId="14" xfId="3" applyFont="1" applyFill="1" applyBorder="1" applyAlignment="1" applyProtection="1">
      <alignment horizontal="center" vertical="center" shrinkToFit="1"/>
      <protection locked="0"/>
    </xf>
    <xf numFmtId="0" fontId="13" fillId="6" borderId="19" xfId="3" applyFont="1" applyFill="1" applyBorder="1" applyAlignment="1" applyProtection="1">
      <alignment horizontal="center" vertical="center" shrinkToFit="1"/>
      <protection locked="0"/>
    </xf>
    <xf numFmtId="0" fontId="13" fillId="6" borderId="27" xfId="3" applyFont="1" applyFill="1" applyBorder="1" applyAlignment="1" applyProtection="1">
      <alignment horizontal="center" vertical="center" shrinkToFit="1"/>
      <protection locked="0"/>
    </xf>
    <xf numFmtId="0" fontId="4" fillId="0" borderId="63" xfId="0" applyFont="1" applyBorder="1" applyAlignment="1" applyProtection="1">
      <alignment horizontal="center" vertical="center"/>
      <protection locked="0"/>
    </xf>
    <xf numFmtId="180" fontId="4" fillId="0" borderId="48" xfId="0" applyNumberFormat="1" applyFont="1" applyBorder="1" applyAlignment="1" applyProtection="1">
      <alignment horizontal="center" vertical="center"/>
    </xf>
    <xf numFmtId="0" fontId="13" fillId="0" borderId="15" xfId="3" applyFont="1" applyBorder="1" applyAlignment="1" applyProtection="1">
      <alignment horizontal="center" vertical="center" shrinkToFit="1"/>
      <protection locked="0"/>
    </xf>
    <xf numFmtId="0" fontId="13" fillId="0" borderId="10" xfId="3" applyFont="1" applyBorder="1" applyAlignment="1" applyProtection="1">
      <alignment horizontal="center" vertical="center" shrinkToFit="1"/>
      <protection locked="0"/>
    </xf>
    <xf numFmtId="0" fontId="13" fillId="0" borderId="23" xfId="3" applyFont="1" applyBorder="1" applyAlignment="1" applyProtection="1">
      <alignment horizontal="center" vertical="center" shrinkToFit="1"/>
      <protection locked="0"/>
    </xf>
    <xf numFmtId="0" fontId="13" fillId="0" borderId="33" xfId="3" applyFont="1" applyBorder="1" applyAlignment="1" applyProtection="1">
      <alignment horizontal="center" vertical="center" shrinkToFit="1"/>
      <protection locked="0"/>
    </xf>
    <xf numFmtId="0" fontId="13" fillId="0" borderId="34" xfId="3" applyFont="1" applyBorder="1" applyAlignment="1" applyProtection="1">
      <alignment horizontal="center" vertical="center" shrinkToFit="1"/>
      <protection locked="0"/>
    </xf>
    <xf numFmtId="0" fontId="13" fillId="0" borderId="57" xfId="3" applyFont="1" applyBorder="1" applyAlignment="1" applyProtection="1">
      <alignment horizontal="center" vertical="center" shrinkToFit="1"/>
      <protection locked="0"/>
    </xf>
    <xf numFmtId="0" fontId="13" fillId="0" borderId="36" xfId="3" applyFont="1" applyBorder="1" applyAlignment="1" applyProtection="1">
      <alignment horizontal="center" vertical="center" shrinkToFit="1"/>
      <protection locked="0"/>
    </xf>
    <xf numFmtId="0" fontId="13" fillId="0" borderId="37" xfId="3" applyFont="1" applyBorder="1" applyAlignment="1" applyProtection="1">
      <alignment horizontal="center" vertical="center" shrinkToFit="1"/>
      <protection locked="0"/>
    </xf>
    <xf numFmtId="0" fontId="13" fillId="0" borderId="58" xfId="3" applyFont="1" applyBorder="1" applyAlignment="1" applyProtection="1">
      <alignment horizontal="center" vertical="center" shrinkToFit="1"/>
      <protection locked="0"/>
    </xf>
    <xf numFmtId="0" fontId="13" fillId="0" borderId="14" xfId="3" applyFont="1" applyBorder="1" applyAlignment="1" applyProtection="1">
      <alignment horizontal="center" vertical="center" shrinkToFit="1"/>
      <protection locked="0"/>
    </xf>
    <xf numFmtId="0" fontId="13" fillId="0" borderId="19" xfId="3" applyFont="1" applyBorder="1" applyAlignment="1" applyProtection="1">
      <alignment horizontal="center" vertical="center" shrinkToFit="1"/>
      <protection locked="0"/>
    </xf>
    <xf numFmtId="0" fontId="13" fillId="0" borderId="27" xfId="3" applyFont="1" applyBorder="1" applyAlignment="1" applyProtection="1">
      <alignment horizontal="center" vertical="center" shrinkToFit="1"/>
      <protection locked="0"/>
    </xf>
    <xf numFmtId="0" fontId="13" fillId="0" borderId="15" xfId="3" applyFont="1" applyBorder="1" applyAlignment="1" applyProtection="1">
      <alignment horizontal="center" vertical="center"/>
      <protection locked="0"/>
    </xf>
    <xf numFmtId="0" fontId="13" fillId="0" borderId="10" xfId="3" applyFont="1" applyBorder="1" applyAlignment="1" applyProtection="1">
      <alignment horizontal="center" vertical="center"/>
      <protection locked="0"/>
    </xf>
    <xf numFmtId="0" fontId="13" fillId="0" borderId="23" xfId="3" applyFont="1" applyBorder="1" applyAlignment="1" applyProtection="1">
      <alignment horizontal="center" vertical="center"/>
      <protection locked="0"/>
    </xf>
    <xf numFmtId="0" fontId="11" fillId="0" borderId="59"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60" xfId="3" applyFont="1" applyBorder="1" applyAlignment="1" applyProtection="1">
      <alignment horizontal="left" vertical="top" wrapText="1"/>
      <protection locked="0"/>
    </xf>
    <xf numFmtId="0" fontId="11" fillId="0" borderId="14" xfId="3" applyFont="1" applyBorder="1" applyAlignment="1" applyProtection="1">
      <alignment horizontal="left" vertical="top" wrapText="1"/>
      <protection locked="0"/>
    </xf>
    <xf numFmtId="0" fontId="11" fillId="0" borderId="19" xfId="3" applyFont="1" applyBorder="1" applyAlignment="1" applyProtection="1">
      <alignment horizontal="left" vertical="top" wrapText="1"/>
      <protection locked="0"/>
    </xf>
    <xf numFmtId="0" fontId="11" fillId="0" borderId="27" xfId="3" applyFont="1" applyBorder="1" applyAlignment="1" applyProtection="1">
      <alignment horizontal="left" vertical="top" wrapText="1"/>
      <protection locked="0"/>
    </xf>
    <xf numFmtId="176" fontId="13" fillId="0" borderId="15" xfId="3" applyNumberFormat="1" applyFont="1" applyBorder="1" applyAlignment="1" applyProtection="1">
      <alignment horizontal="right" vertical="center"/>
      <protection locked="0"/>
    </xf>
    <xf numFmtId="0" fontId="0" fillId="0" borderId="10" xfId="0" applyFont="1" applyBorder="1" applyAlignment="1" applyProtection="1">
      <alignment vertical="center"/>
      <protection locked="0"/>
    </xf>
    <xf numFmtId="0" fontId="0" fillId="0" borderId="23" xfId="0" applyFont="1" applyBorder="1" applyAlignment="1" applyProtection="1">
      <alignment vertical="center"/>
      <protection locked="0"/>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4">
    <dxf>
      <font>
        <color theme="0"/>
      </font>
    </dxf>
    <dxf>
      <font>
        <color theme="9" tint="0.79998168889431442"/>
      </font>
    </dxf>
    <dxf>
      <font>
        <color theme="0"/>
      </font>
    </dxf>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81642</xdr:colOff>
      <xdr:row>34</xdr:row>
      <xdr:rowOff>272142</xdr:rowOff>
    </xdr:from>
    <xdr:to>
      <xdr:col>14</xdr:col>
      <xdr:colOff>27213</xdr:colOff>
      <xdr:row>40</xdr:row>
      <xdr:rowOff>353783</xdr:rowOff>
    </xdr:to>
    <xdr:sp macro="" textlink="">
      <xdr:nvSpPr>
        <xdr:cNvPr id="2" name="テキスト ボックス 76">
          <a:extLst>
            <a:ext uri="{FF2B5EF4-FFF2-40B4-BE49-F238E27FC236}">
              <a16:creationId xmlns:a16="http://schemas.microsoft.com/office/drawing/2014/main" id="{9D778FB3-8050-476E-A256-8E98B60334CC}"/>
            </a:ext>
          </a:extLst>
        </xdr:cNvPr>
        <xdr:cNvSpPr txBox="1"/>
      </xdr:nvSpPr>
      <xdr:spPr>
        <a:xfrm>
          <a:off x="11023962" y="12006942"/>
          <a:ext cx="9638211" cy="2230481"/>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32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twoCellAnchor>
    <xdr:from>
      <xdr:col>1</xdr:col>
      <xdr:colOff>332510</xdr:colOff>
      <xdr:row>13</xdr:row>
      <xdr:rowOff>13854</xdr:rowOff>
    </xdr:from>
    <xdr:to>
      <xdr:col>4</xdr:col>
      <xdr:colOff>69273</xdr:colOff>
      <xdr:row>14</xdr:row>
      <xdr:rowOff>55417</xdr:rowOff>
    </xdr:to>
    <xdr:sp macro="" textlink="">
      <xdr:nvSpPr>
        <xdr:cNvPr id="3" name="吹き出し: 線 2">
          <a:extLst>
            <a:ext uri="{FF2B5EF4-FFF2-40B4-BE49-F238E27FC236}">
              <a16:creationId xmlns:a16="http://schemas.microsoft.com/office/drawing/2014/main" id="{ED8AF676-38E9-42E3-A606-037A8A3CFEB0}"/>
            </a:ext>
          </a:extLst>
        </xdr:cNvPr>
        <xdr:cNvSpPr/>
      </xdr:nvSpPr>
      <xdr:spPr>
        <a:xfrm>
          <a:off x="678874" y="4225636"/>
          <a:ext cx="1745672" cy="401781"/>
        </a:xfrm>
        <a:prstGeom prst="borderCallout1">
          <a:avLst>
            <a:gd name="adj1" fmla="val -12285"/>
            <a:gd name="adj2" fmla="val 23413"/>
            <a:gd name="adj3" fmla="val -198971"/>
            <a:gd name="adj4" fmla="val 8492"/>
          </a:avLst>
        </a:prstGeom>
        <a:solidFill>
          <a:srgbClr val="FFFF00"/>
        </a:solidFill>
        <a:ln w="254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●●で入力</a:t>
          </a:r>
        </a:p>
      </xdr:txBody>
    </xdr:sp>
    <xdr:clientData/>
  </xdr:twoCellAnchor>
  <xdr:twoCellAnchor>
    <xdr:from>
      <xdr:col>5</xdr:col>
      <xdr:colOff>41565</xdr:colOff>
      <xdr:row>13</xdr:row>
      <xdr:rowOff>193963</xdr:rowOff>
    </xdr:from>
    <xdr:to>
      <xdr:col>6</xdr:col>
      <xdr:colOff>1468582</xdr:colOff>
      <xdr:row>14</xdr:row>
      <xdr:rowOff>235526</xdr:rowOff>
    </xdr:to>
    <xdr:sp macro="" textlink="">
      <xdr:nvSpPr>
        <xdr:cNvPr id="5" name="吹き出し: 線 4">
          <a:extLst>
            <a:ext uri="{FF2B5EF4-FFF2-40B4-BE49-F238E27FC236}">
              <a16:creationId xmlns:a16="http://schemas.microsoft.com/office/drawing/2014/main" id="{1BCF642A-B9A6-4321-A1EA-438124658EA2}"/>
            </a:ext>
          </a:extLst>
        </xdr:cNvPr>
        <xdr:cNvSpPr/>
      </xdr:nvSpPr>
      <xdr:spPr>
        <a:xfrm>
          <a:off x="2715492" y="4405745"/>
          <a:ext cx="1745672" cy="401781"/>
        </a:xfrm>
        <a:prstGeom prst="borderCallout1">
          <a:avLst>
            <a:gd name="adj1" fmla="val -12285"/>
            <a:gd name="adj2" fmla="val 23413"/>
            <a:gd name="adj3" fmla="val -247247"/>
            <a:gd name="adj4" fmla="val -28016"/>
          </a:avLst>
        </a:prstGeom>
        <a:solidFill>
          <a:srgbClr val="FFFF00"/>
        </a:solidFill>
        <a:ln w="254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●で入力</a:t>
          </a:r>
        </a:p>
      </xdr:txBody>
    </xdr:sp>
    <xdr:clientData/>
  </xdr:twoCellAnchor>
  <xdr:twoCellAnchor>
    <xdr:from>
      <xdr:col>7</xdr:col>
      <xdr:colOff>110836</xdr:colOff>
      <xdr:row>13</xdr:row>
      <xdr:rowOff>235527</xdr:rowOff>
    </xdr:from>
    <xdr:to>
      <xdr:col>9</xdr:col>
      <xdr:colOff>1454726</xdr:colOff>
      <xdr:row>14</xdr:row>
      <xdr:rowOff>249383</xdr:rowOff>
    </xdr:to>
    <xdr:sp macro="" textlink="">
      <xdr:nvSpPr>
        <xdr:cNvPr id="6" name="吹き出し: 線 5">
          <a:extLst>
            <a:ext uri="{FF2B5EF4-FFF2-40B4-BE49-F238E27FC236}">
              <a16:creationId xmlns:a16="http://schemas.microsoft.com/office/drawing/2014/main" id="{008A5D49-8125-4116-BBD0-1DCF7FB39D43}"/>
            </a:ext>
          </a:extLst>
        </xdr:cNvPr>
        <xdr:cNvSpPr/>
      </xdr:nvSpPr>
      <xdr:spPr>
        <a:xfrm>
          <a:off x="4710545" y="4447309"/>
          <a:ext cx="1981199" cy="374074"/>
        </a:xfrm>
        <a:prstGeom prst="borderCallout1">
          <a:avLst>
            <a:gd name="adj1" fmla="val -12285"/>
            <a:gd name="adj2" fmla="val 23413"/>
            <a:gd name="adj3" fmla="val -275089"/>
            <a:gd name="adj4" fmla="val -100443"/>
          </a:avLst>
        </a:prstGeom>
        <a:solidFill>
          <a:srgbClr val="FFFF00"/>
        </a:solidFill>
        <a:ln w="254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該当する方をリストから選択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1314450</xdr:colOff>
      <xdr:row>16</xdr:row>
      <xdr:rowOff>95250</xdr:rowOff>
    </xdr:from>
    <xdr:to>
      <xdr:col>4</xdr:col>
      <xdr:colOff>240722</xdr:colOff>
      <xdr:row>17</xdr:row>
      <xdr:rowOff>39831</xdr:rowOff>
    </xdr:to>
    <xdr:sp macro="" textlink="">
      <xdr:nvSpPr>
        <xdr:cNvPr id="2" name="吹き出し: 線 1">
          <a:extLst>
            <a:ext uri="{FF2B5EF4-FFF2-40B4-BE49-F238E27FC236}">
              <a16:creationId xmlns:a16="http://schemas.microsoft.com/office/drawing/2014/main" id="{C26AC5A4-45C6-44CB-90CC-EB40DB819085}"/>
            </a:ext>
          </a:extLst>
        </xdr:cNvPr>
        <xdr:cNvSpPr/>
      </xdr:nvSpPr>
      <xdr:spPr>
        <a:xfrm>
          <a:off x="2933700" y="7353300"/>
          <a:ext cx="1745672" cy="401781"/>
        </a:xfrm>
        <a:prstGeom prst="borderCallout1">
          <a:avLst>
            <a:gd name="adj1" fmla="val -12285"/>
            <a:gd name="adj2" fmla="val 23413"/>
            <a:gd name="adj3" fmla="val -198971"/>
            <a:gd name="adj4" fmla="val -84266"/>
          </a:avLst>
        </a:prstGeom>
        <a:solidFill>
          <a:srgbClr val="FFFF00"/>
        </a:solidFill>
        <a:ln w="254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●●で入力</a:t>
          </a:r>
        </a:p>
      </xdr:txBody>
    </xdr:sp>
    <xdr:clientData/>
  </xdr:twoCellAnchor>
  <xdr:twoCellAnchor>
    <xdr:from>
      <xdr:col>10</xdr:col>
      <xdr:colOff>171450</xdr:colOff>
      <xdr:row>28</xdr:row>
      <xdr:rowOff>0</xdr:rowOff>
    </xdr:from>
    <xdr:to>
      <xdr:col>16</xdr:col>
      <xdr:colOff>457200</xdr:colOff>
      <xdr:row>29</xdr:row>
      <xdr:rowOff>393124</xdr:rowOff>
    </xdr:to>
    <xdr:sp macro="" textlink="">
      <xdr:nvSpPr>
        <xdr:cNvPr id="3" name="吹き出し: 線 2">
          <a:extLst>
            <a:ext uri="{FF2B5EF4-FFF2-40B4-BE49-F238E27FC236}">
              <a16:creationId xmlns:a16="http://schemas.microsoft.com/office/drawing/2014/main" id="{3878B0D3-8BB1-422D-BB97-7282D7D5FB30}"/>
            </a:ext>
          </a:extLst>
        </xdr:cNvPr>
        <xdr:cNvSpPr/>
      </xdr:nvSpPr>
      <xdr:spPr>
        <a:xfrm>
          <a:off x="12306300" y="13068300"/>
          <a:ext cx="4171950" cy="945574"/>
        </a:xfrm>
        <a:prstGeom prst="borderCallout1">
          <a:avLst>
            <a:gd name="adj1" fmla="val -12285"/>
            <a:gd name="adj2" fmla="val 23413"/>
            <a:gd name="adj3" fmla="val -190474"/>
            <a:gd name="adj4" fmla="val -38741"/>
          </a:avLst>
        </a:prstGeom>
        <a:solidFill>
          <a:srgbClr val="FFFF00"/>
        </a:solidFill>
        <a:ln w="254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eiryo UI" panose="020B0604030504040204" pitchFamily="50" charset="-128"/>
              <a:ea typeface="Meiryo UI" panose="020B0604030504040204" pitchFamily="50" charset="-128"/>
            </a:rPr>
            <a:t>該当する方をリストから選択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81642</xdr:colOff>
      <xdr:row>34</xdr:row>
      <xdr:rowOff>272142</xdr:rowOff>
    </xdr:from>
    <xdr:to>
      <xdr:col>14</xdr:col>
      <xdr:colOff>27213</xdr:colOff>
      <xdr:row>40</xdr:row>
      <xdr:rowOff>353783</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9742713" y="11933463"/>
          <a:ext cx="9361714" cy="2285999"/>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32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52"/>
  <sheetViews>
    <sheetView zoomScale="55" zoomScaleNormal="55" workbookViewId="0">
      <selection activeCell="E8" sqref="E8:G8"/>
    </sheetView>
  </sheetViews>
  <sheetFormatPr defaultColWidth="9.42578125" defaultRowHeight="15.75" x14ac:dyDescent="0.2"/>
  <cols>
    <col min="1" max="1" width="5" style="100" customWidth="1"/>
    <col min="2" max="2" width="11.28515625" style="46" bestFit="1" customWidth="1"/>
    <col min="3" max="3" width="5" style="100" customWidth="1"/>
    <col min="4" max="4" width="13" style="46" customWidth="1"/>
    <col min="5" max="6" width="4.5703125" style="46" customWidth="1"/>
    <col min="7" max="7" width="23.28515625" style="46" customWidth="1"/>
    <col min="8" max="9" width="4.5703125" style="46" customWidth="1"/>
    <col min="10" max="10" width="23.28515625" style="100" customWidth="1"/>
    <col min="11" max="11" width="60.42578125" style="46" customWidth="1"/>
    <col min="12" max="12" width="122.42578125" style="46" customWidth="1"/>
    <col min="13" max="16384" width="9.42578125" style="46"/>
  </cols>
  <sheetData>
    <row r="1" spans="1:12" ht="29.65" customHeight="1" x14ac:dyDescent="0.2">
      <c r="A1" s="120" t="s">
        <v>25</v>
      </c>
      <c r="B1" s="120"/>
      <c r="C1" s="120"/>
      <c r="D1" s="120"/>
      <c r="E1" s="120"/>
      <c r="F1" s="120"/>
      <c r="G1" s="120"/>
      <c r="H1" s="120"/>
      <c r="I1" s="120"/>
      <c r="J1" s="120"/>
      <c r="K1" s="120"/>
    </row>
    <row r="2" spans="1:12" ht="23.1" customHeight="1" x14ac:dyDescent="0.2">
      <c r="A2" s="47"/>
      <c r="B2" s="47"/>
      <c r="C2" s="47"/>
      <c r="D2" s="47"/>
      <c r="E2" s="47"/>
      <c r="F2" s="47"/>
      <c r="G2" s="47"/>
      <c r="H2" s="47"/>
      <c r="I2" s="47"/>
      <c r="J2" s="47"/>
      <c r="K2" s="48" t="s">
        <v>60</v>
      </c>
      <c r="L2" s="49" t="s">
        <v>47</v>
      </c>
    </row>
    <row r="3" spans="1:12" ht="18.600000000000001" customHeight="1" x14ac:dyDescent="0.2">
      <c r="A3" s="50" t="s">
        <v>43</v>
      </c>
      <c r="B3" s="51"/>
      <c r="C3" s="51"/>
      <c r="D3" s="51"/>
      <c r="E3" s="51"/>
      <c r="F3" s="51"/>
      <c r="G3" s="52"/>
      <c r="H3" s="51"/>
      <c r="I3" s="51"/>
      <c r="J3" s="52"/>
      <c r="K3" s="52"/>
    </row>
    <row r="4" spans="1:12" ht="18.600000000000001" customHeight="1" x14ac:dyDescent="0.2">
      <c r="A4" s="50" t="s">
        <v>37</v>
      </c>
      <c r="B4" s="51"/>
      <c r="C4" s="53"/>
      <c r="D4" s="53"/>
      <c r="E4" s="53"/>
      <c r="F4" s="53"/>
      <c r="G4" s="52"/>
      <c r="H4" s="53"/>
      <c r="I4" s="53"/>
      <c r="J4" s="54"/>
      <c r="K4" s="54"/>
    </row>
    <row r="5" spans="1:12" ht="18.600000000000001" customHeight="1" x14ac:dyDescent="0.2">
      <c r="A5" s="50" t="s">
        <v>16</v>
      </c>
      <c r="B5" s="51"/>
      <c r="C5" s="51"/>
      <c r="D5" s="51"/>
      <c r="E5" s="51"/>
      <c r="F5" s="51"/>
      <c r="G5" s="51"/>
      <c r="H5" s="51"/>
      <c r="I5" s="51"/>
      <c r="J5" s="51"/>
      <c r="K5" s="51"/>
    </row>
    <row r="6" spans="1:12" ht="18.600000000000001" customHeight="1" thickBot="1" x14ac:dyDescent="0.25">
      <c r="A6" s="50" t="s">
        <v>38</v>
      </c>
      <c r="B6" s="51"/>
      <c r="C6" s="53"/>
      <c r="D6" s="53"/>
      <c r="E6" s="53"/>
      <c r="F6" s="53"/>
      <c r="G6" s="52"/>
      <c r="H6" s="53"/>
      <c r="I6" s="53"/>
      <c r="J6" s="54"/>
      <c r="K6" s="54"/>
    </row>
    <row r="7" spans="1:12" ht="27.6" customHeight="1" thickBot="1" x14ac:dyDescent="0.25">
      <c r="A7" s="121" t="s">
        <v>17</v>
      </c>
      <c r="B7" s="122"/>
      <c r="C7" s="122"/>
      <c r="D7" s="123"/>
      <c r="E7" s="124">
        <f>$D$43</f>
        <v>36.599999999999994</v>
      </c>
      <c r="F7" s="125"/>
      <c r="G7" s="125"/>
      <c r="H7" s="110" t="s">
        <v>68</v>
      </c>
      <c r="I7" s="55"/>
      <c r="J7" s="126"/>
      <c r="K7" s="126"/>
    </row>
    <row r="8" spans="1:12" ht="32.25" customHeight="1" x14ac:dyDescent="0.2">
      <c r="A8" s="127" t="s">
        <v>18</v>
      </c>
      <c r="B8" s="129" t="s">
        <v>19</v>
      </c>
      <c r="C8" s="131" t="s">
        <v>39</v>
      </c>
      <c r="D8" s="133" t="s">
        <v>20</v>
      </c>
      <c r="E8" s="135" t="s">
        <v>31</v>
      </c>
      <c r="F8" s="136"/>
      <c r="G8" s="137"/>
      <c r="H8" s="138" t="s">
        <v>26</v>
      </c>
      <c r="I8" s="139"/>
      <c r="J8" s="140"/>
      <c r="K8" s="113" t="s">
        <v>21</v>
      </c>
    </row>
    <row r="9" spans="1:12" ht="26.25" customHeight="1" x14ac:dyDescent="0.2">
      <c r="A9" s="128"/>
      <c r="B9" s="130"/>
      <c r="C9" s="132"/>
      <c r="D9" s="134"/>
      <c r="E9" s="56" t="s">
        <v>28</v>
      </c>
      <c r="F9" s="57" t="s">
        <v>27</v>
      </c>
      <c r="G9" s="58" t="s">
        <v>32</v>
      </c>
      <c r="H9" s="59" t="s">
        <v>29</v>
      </c>
      <c r="I9" s="60" t="s">
        <v>30</v>
      </c>
      <c r="J9" s="61" t="s">
        <v>32</v>
      </c>
      <c r="K9" s="114"/>
    </row>
    <row r="10" spans="1:12" ht="35.65" customHeight="1" x14ac:dyDescent="0.2">
      <c r="A10" s="62" t="s">
        <v>22</v>
      </c>
      <c r="B10" s="63">
        <v>43983</v>
      </c>
      <c r="C10" s="64" t="str">
        <f>IFERROR(TEXT($B10,"aaa"),"")</f>
        <v>月</v>
      </c>
      <c r="D10" s="65">
        <v>36.5</v>
      </c>
      <c r="E10" s="66"/>
      <c r="F10" s="67" t="s">
        <v>34</v>
      </c>
      <c r="G10" s="68" t="s">
        <v>35</v>
      </c>
      <c r="H10" s="69" t="s">
        <v>34</v>
      </c>
      <c r="I10" s="70"/>
      <c r="J10" s="71"/>
      <c r="K10" s="72" t="s">
        <v>33</v>
      </c>
    </row>
    <row r="11" spans="1:12" ht="28.5" customHeight="1" x14ac:dyDescent="0.2">
      <c r="A11" s="73">
        <v>1</v>
      </c>
      <c r="B11" s="74">
        <v>44105</v>
      </c>
      <c r="C11" s="79" t="str">
        <f>TEXT($B11,"aaa")</f>
        <v>木</v>
      </c>
      <c r="D11" s="75">
        <v>35.1</v>
      </c>
      <c r="E11" s="76" t="s">
        <v>65</v>
      </c>
      <c r="F11" s="77"/>
      <c r="G11" s="78"/>
      <c r="H11" s="76" t="s">
        <v>65</v>
      </c>
      <c r="I11" s="79"/>
      <c r="J11" s="80"/>
      <c r="K11" s="41"/>
    </row>
    <row r="12" spans="1:12" ht="28.5" customHeight="1" x14ac:dyDescent="0.2">
      <c r="A12" s="73">
        <v>2</v>
      </c>
      <c r="B12" s="74">
        <v>44106</v>
      </c>
      <c r="C12" s="79" t="str">
        <f>TEXT($B12,"aaa")</f>
        <v>金</v>
      </c>
      <c r="D12" s="75">
        <v>35.200000000000003</v>
      </c>
      <c r="E12" s="76"/>
      <c r="F12" s="77"/>
      <c r="G12" s="78"/>
      <c r="H12" s="76"/>
      <c r="I12" s="79"/>
      <c r="J12" s="80"/>
      <c r="K12" s="41"/>
    </row>
    <row r="13" spans="1:12" ht="28.5" customHeight="1" x14ac:dyDescent="0.2">
      <c r="A13" s="73">
        <v>3</v>
      </c>
      <c r="B13" s="74">
        <v>44107</v>
      </c>
      <c r="C13" s="79" t="str">
        <f t="shared" ref="C13:C41" si="0">TEXT($B13,"aaa")</f>
        <v>土</v>
      </c>
      <c r="D13" s="75">
        <v>35.299999999999997</v>
      </c>
      <c r="E13" s="76"/>
      <c r="F13" s="77"/>
      <c r="G13" s="78"/>
      <c r="H13" s="76"/>
      <c r="I13" s="79"/>
      <c r="J13" s="80"/>
      <c r="K13" s="41"/>
    </row>
    <row r="14" spans="1:12" ht="28.5" customHeight="1" x14ac:dyDescent="0.2">
      <c r="A14" s="73">
        <v>4</v>
      </c>
      <c r="B14" s="74">
        <v>44108</v>
      </c>
      <c r="C14" s="79" t="str">
        <f t="shared" si="0"/>
        <v>日</v>
      </c>
      <c r="D14" s="75">
        <v>35.4</v>
      </c>
      <c r="E14" s="76"/>
      <c r="F14" s="77"/>
      <c r="G14" s="78"/>
      <c r="H14" s="76"/>
      <c r="I14" s="79"/>
      <c r="J14" s="80"/>
      <c r="K14" s="41"/>
    </row>
    <row r="15" spans="1:12" ht="28.5" customHeight="1" x14ac:dyDescent="0.2">
      <c r="A15" s="73">
        <v>5</v>
      </c>
      <c r="B15" s="74">
        <v>44109</v>
      </c>
      <c r="C15" s="79" t="str">
        <f t="shared" si="0"/>
        <v>月</v>
      </c>
      <c r="D15" s="75">
        <v>35.5</v>
      </c>
      <c r="E15" s="76"/>
      <c r="F15" s="77"/>
      <c r="G15" s="78"/>
      <c r="H15" s="76"/>
      <c r="I15" s="79"/>
      <c r="J15" s="80"/>
      <c r="K15" s="41"/>
    </row>
    <row r="16" spans="1:12" ht="28.5" customHeight="1" x14ac:dyDescent="0.2">
      <c r="A16" s="73">
        <v>6</v>
      </c>
      <c r="B16" s="74">
        <v>44110</v>
      </c>
      <c r="C16" s="79" t="str">
        <f t="shared" si="0"/>
        <v>火</v>
      </c>
      <c r="D16" s="75">
        <v>35.6</v>
      </c>
      <c r="E16" s="76"/>
      <c r="F16" s="77"/>
      <c r="G16" s="78"/>
      <c r="H16" s="76"/>
      <c r="I16" s="79"/>
      <c r="J16" s="80"/>
      <c r="K16" s="41"/>
    </row>
    <row r="17" spans="1:11" ht="28.5" customHeight="1" x14ac:dyDescent="0.2">
      <c r="A17" s="73">
        <v>7</v>
      </c>
      <c r="B17" s="74">
        <v>44111</v>
      </c>
      <c r="C17" s="79" t="str">
        <f t="shared" si="0"/>
        <v>水</v>
      </c>
      <c r="D17" s="75">
        <v>35.700000000000003</v>
      </c>
      <c r="E17" s="76"/>
      <c r="F17" s="77"/>
      <c r="G17" s="78"/>
      <c r="H17" s="76"/>
      <c r="I17" s="79"/>
      <c r="J17" s="80"/>
      <c r="K17" s="41"/>
    </row>
    <row r="18" spans="1:11" ht="28.5" customHeight="1" x14ac:dyDescent="0.2">
      <c r="A18" s="73">
        <v>8</v>
      </c>
      <c r="B18" s="74">
        <v>44112</v>
      </c>
      <c r="C18" s="79" t="str">
        <f t="shared" si="0"/>
        <v>木</v>
      </c>
      <c r="D18" s="75">
        <v>35.799999999999997</v>
      </c>
      <c r="E18" s="76"/>
      <c r="F18" s="77"/>
      <c r="G18" s="78"/>
      <c r="H18" s="76"/>
      <c r="I18" s="79"/>
      <c r="J18" s="80"/>
      <c r="K18" s="41"/>
    </row>
    <row r="19" spans="1:11" ht="28.5" customHeight="1" x14ac:dyDescent="0.2">
      <c r="A19" s="73">
        <v>9</v>
      </c>
      <c r="B19" s="74">
        <v>44113</v>
      </c>
      <c r="C19" s="79" t="str">
        <f t="shared" si="0"/>
        <v>金</v>
      </c>
      <c r="D19" s="75">
        <v>35.9</v>
      </c>
      <c r="E19" s="76"/>
      <c r="F19" s="77"/>
      <c r="G19" s="78"/>
      <c r="H19" s="76"/>
      <c r="I19" s="79"/>
      <c r="J19" s="80"/>
      <c r="K19" s="41"/>
    </row>
    <row r="20" spans="1:11" ht="28.5" customHeight="1" x14ac:dyDescent="0.2">
      <c r="A20" s="73">
        <v>10</v>
      </c>
      <c r="B20" s="74">
        <v>44114</v>
      </c>
      <c r="C20" s="79" t="str">
        <f t="shared" si="0"/>
        <v>土</v>
      </c>
      <c r="D20" s="75">
        <v>36</v>
      </c>
      <c r="E20" s="76"/>
      <c r="F20" s="77"/>
      <c r="G20" s="78"/>
      <c r="H20" s="76"/>
      <c r="I20" s="79"/>
      <c r="J20" s="80"/>
      <c r="K20" s="41"/>
    </row>
    <row r="21" spans="1:11" ht="28.5" customHeight="1" x14ac:dyDescent="0.2">
      <c r="A21" s="73">
        <v>11</v>
      </c>
      <c r="B21" s="74">
        <v>44115</v>
      </c>
      <c r="C21" s="79" t="str">
        <f t="shared" si="0"/>
        <v>日</v>
      </c>
      <c r="D21" s="75">
        <v>36.1</v>
      </c>
      <c r="E21" s="76"/>
      <c r="F21" s="77"/>
      <c r="G21" s="78"/>
      <c r="H21" s="76"/>
      <c r="I21" s="79"/>
      <c r="J21" s="80"/>
      <c r="K21" s="41"/>
    </row>
    <row r="22" spans="1:11" ht="28.5" customHeight="1" x14ac:dyDescent="0.2">
      <c r="A22" s="73">
        <v>12</v>
      </c>
      <c r="B22" s="74">
        <v>44116</v>
      </c>
      <c r="C22" s="79" t="str">
        <f t="shared" si="0"/>
        <v>月</v>
      </c>
      <c r="D22" s="75">
        <v>36.200000000000003</v>
      </c>
      <c r="E22" s="76"/>
      <c r="F22" s="77"/>
      <c r="G22" s="78"/>
      <c r="H22" s="76"/>
      <c r="I22" s="79"/>
      <c r="J22" s="80"/>
      <c r="K22" s="41"/>
    </row>
    <row r="23" spans="1:11" ht="28.5" customHeight="1" x14ac:dyDescent="0.2">
      <c r="A23" s="73">
        <v>13</v>
      </c>
      <c r="B23" s="74">
        <v>44117</v>
      </c>
      <c r="C23" s="79" t="str">
        <f t="shared" si="0"/>
        <v>火</v>
      </c>
      <c r="D23" s="75">
        <v>36.299999999999997</v>
      </c>
      <c r="E23" s="76"/>
      <c r="F23" s="77"/>
      <c r="G23" s="78"/>
      <c r="H23" s="76"/>
      <c r="I23" s="79"/>
      <c r="J23" s="80"/>
      <c r="K23" s="41"/>
    </row>
    <row r="24" spans="1:11" ht="28.5" customHeight="1" x14ac:dyDescent="0.2">
      <c r="A24" s="73">
        <v>14</v>
      </c>
      <c r="B24" s="74">
        <v>44118</v>
      </c>
      <c r="C24" s="79" t="str">
        <f t="shared" si="0"/>
        <v>水</v>
      </c>
      <c r="D24" s="75">
        <v>36.4</v>
      </c>
      <c r="E24" s="76"/>
      <c r="F24" s="77"/>
      <c r="G24" s="78"/>
      <c r="H24" s="76"/>
      <c r="I24" s="79"/>
      <c r="J24" s="80"/>
      <c r="K24" s="41"/>
    </row>
    <row r="25" spans="1:11" ht="28.5" customHeight="1" x14ac:dyDescent="0.2">
      <c r="A25" s="73">
        <v>15</v>
      </c>
      <c r="B25" s="74">
        <v>44119</v>
      </c>
      <c r="C25" s="79" t="str">
        <f t="shared" si="0"/>
        <v>木</v>
      </c>
      <c r="D25" s="75">
        <v>36.5</v>
      </c>
      <c r="E25" s="76"/>
      <c r="F25" s="77"/>
      <c r="G25" s="78"/>
      <c r="H25" s="76"/>
      <c r="I25" s="79"/>
      <c r="J25" s="80"/>
      <c r="K25" s="41"/>
    </row>
    <row r="26" spans="1:11" ht="28.5" customHeight="1" x14ac:dyDescent="0.2">
      <c r="A26" s="73">
        <v>16</v>
      </c>
      <c r="B26" s="74">
        <v>44120</v>
      </c>
      <c r="C26" s="79" t="str">
        <f t="shared" si="0"/>
        <v>金</v>
      </c>
      <c r="D26" s="75">
        <v>36.6</v>
      </c>
      <c r="E26" s="76"/>
      <c r="F26" s="77"/>
      <c r="G26" s="78"/>
      <c r="H26" s="76"/>
      <c r="I26" s="79"/>
      <c r="J26" s="80"/>
      <c r="K26" s="41"/>
    </row>
    <row r="27" spans="1:11" ht="28.5" customHeight="1" x14ac:dyDescent="0.2">
      <c r="A27" s="73">
        <v>17</v>
      </c>
      <c r="B27" s="74">
        <v>44121</v>
      </c>
      <c r="C27" s="79" t="str">
        <f t="shared" si="0"/>
        <v>土</v>
      </c>
      <c r="D27" s="75">
        <v>36.700000000000003</v>
      </c>
      <c r="E27" s="76"/>
      <c r="F27" s="77"/>
      <c r="G27" s="78"/>
      <c r="H27" s="76"/>
      <c r="I27" s="79"/>
      <c r="J27" s="80"/>
      <c r="K27" s="41"/>
    </row>
    <row r="28" spans="1:11" ht="28.5" customHeight="1" x14ac:dyDescent="0.2">
      <c r="A28" s="73">
        <v>18</v>
      </c>
      <c r="B28" s="74">
        <v>44122</v>
      </c>
      <c r="C28" s="79" t="str">
        <f t="shared" si="0"/>
        <v>日</v>
      </c>
      <c r="D28" s="75">
        <v>36.799999999999997</v>
      </c>
      <c r="E28" s="76"/>
      <c r="F28" s="77"/>
      <c r="G28" s="78"/>
      <c r="H28" s="76"/>
      <c r="I28" s="79"/>
      <c r="J28" s="80"/>
      <c r="K28" s="41"/>
    </row>
    <row r="29" spans="1:11" ht="28.5" customHeight="1" x14ac:dyDescent="0.2">
      <c r="A29" s="73">
        <v>19</v>
      </c>
      <c r="B29" s="74">
        <v>44123</v>
      </c>
      <c r="C29" s="79" t="str">
        <f t="shared" si="0"/>
        <v>月</v>
      </c>
      <c r="D29" s="75">
        <v>36.9</v>
      </c>
      <c r="E29" s="76"/>
      <c r="F29" s="77"/>
      <c r="G29" s="78"/>
      <c r="H29" s="76"/>
      <c r="I29" s="79"/>
      <c r="J29" s="80"/>
      <c r="K29" s="41"/>
    </row>
    <row r="30" spans="1:11" ht="28.5" customHeight="1" x14ac:dyDescent="0.2">
      <c r="A30" s="81">
        <v>20</v>
      </c>
      <c r="B30" s="74">
        <v>44124</v>
      </c>
      <c r="C30" s="79" t="str">
        <f t="shared" si="0"/>
        <v>火</v>
      </c>
      <c r="D30" s="75">
        <v>37</v>
      </c>
      <c r="E30" s="82"/>
      <c r="F30" s="83"/>
      <c r="G30" s="84"/>
      <c r="H30" s="82"/>
      <c r="I30" s="85"/>
      <c r="J30" s="86"/>
      <c r="K30" s="87"/>
    </row>
    <row r="31" spans="1:11" ht="28.5" customHeight="1" x14ac:dyDescent="0.2">
      <c r="A31" s="73">
        <v>21</v>
      </c>
      <c r="B31" s="74">
        <v>44125</v>
      </c>
      <c r="C31" s="79" t="str">
        <f t="shared" si="0"/>
        <v>水</v>
      </c>
      <c r="D31" s="75">
        <v>37.1</v>
      </c>
      <c r="E31" s="76"/>
      <c r="F31" s="77"/>
      <c r="G31" s="78"/>
      <c r="H31" s="76"/>
      <c r="I31" s="79"/>
      <c r="J31" s="80"/>
      <c r="K31" s="41"/>
    </row>
    <row r="32" spans="1:11" ht="28.5" customHeight="1" x14ac:dyDescent="0.2">
      <c r="A32" s="73">
        <v>22</v>
      </c>
      <c r="B32" s="74">
        <v>44126</v>
      </c>
      <c r="C32" s="79" t="str">
        <f t="shared" si="0"/>
        <v>木</v>
      </c>
      <c r="D32" s="75">
        <v>37.200000000000003</v>
      </c>
      <c r="E32" s="76"/>
      <c r="F32" s="77"/>
      <c r="G32" s="78"/>
      <c r="H32" s="76"/>
      <c r="I32" s="79"/>
      <c r="J32" s="80"/>
      <c r="K32" s="41"/>
    </row>
    <row r="33" spans="1:12" ht="28.5" customHeight="1" x14ac:dyDescent="0.2">
      <c r="A33" s="73">
        <v>23</v>
      </c>
      <c r="B33" s="74">
        <v>44127</v>
      </c>
      <c r="C33" s="79" t="str">
        <f t="shared" si="0"/>
        <v>金</v>
      </c>
      <c r="D33" s="75">
        <v>37.299999999999997</v>
      </c>
      <c r="E33" s="76"/>
      <c r="F33" s="77"/>
      <c r="G33" s="78"/>
      <c r="H33" s="76"/>
      <c r="I33" s="79"/>
      <c r="J33" s="80"/>
      <c r="K33" s="41"/>
    </row>
    <row r="34" spans="1:12" ht="28.5" customHeight="1" x14ac:dyDescent="0.2">
      <c r="A34" s="73">
        <v>24</v>
      </c>
      <c r="B34" s="74">
        <v>44128</v>
      </c>
      <c r="C34" s="79" t="str">
        <f t="shared" si="0"/>
        <v>土</v>
      </c>
      <c r="D34" s="75">
        <v>37.4</v>
      </c>
      <c r="E34" s="76"/>
      <c r="F34" s="77"/>
      <c r="G34" s="78"/>
      <c r="H34" s="76"/>
      <c r="I34" s="79"/>
      <c r="J34" s="80"/>
      <c r="K34" s="41"/>
    </row>
    <row r="35" spans="1:12" ht="28.5" customHeight="1" x14ac:dyDescent="0.2">
      <c r="A35" s="73">
        <v>25</v>
      </c>
      <c r="B35" s="74">
        <v>44129</v>
      </c>
      <c r="C35" s="79" t="str">
        <f t="shared" si="0"/>
        <v>日</v>
      </c>
      <c r="D35" s="75">
        <v>37.5</v>
      </c>
      <c r="E35" s="76"/>
      <c r="F35" s="77"/>
      <c r="G35" s="78"/>
      <c r="H35" s="76"/>
      <c r="I35" s="79"/>
      <c r="J35" s="80"/>
      <c r="K35" s="41"/>
    </row>
    <row r="36" spans="1:12" ht="28.5" customHeight="1" x14ac:dyDescent="0.2">
      <c r="A36" s="73">
        <v>26</v>
      </c>
      <c r="B36" s="74">
        <v>44130</v>
      </c>
      <c r="C36" s="79" t="str">
        <f t="shared" si="0"/>
        <v>月</v>
      </c>
      <c r="D36" s="75">
        <v>37.6</v>
      </c>
      <c r="E36" s="76"/>
      <c r="F36" s="77"/>
      <c r="G36" s="78"/>
      <c r="H36" s="76"/>
      <c r="I36" s="79"/>
      <c r="J36" s="80"/>
      <c r="K36" s="41"/>
    </row>
    <row r="37" spans="1:12" ht="28.5" customHeight="1" x14ac:dyDescent="0.2">
      <c r="A37" s="73">
        <v>27</v>
      </c>
      <c r="B37" s="74">
        <v>44131</v>
      </c>
      <c r="C37" s="79" t="str">
        <f t="shared" si="0"/>
        <v>火</v>
      </c>
      <c r="D37" s="75">
        <v>37.700000000000003</v>
      </c>
      <c r="E37" s="76"/>
      <c r="F37" s="77"/>
      <c r="G37" s="78"/>
      <c r="H37" s="76"/>
      <c r="I37" s="79"/>
      <c r="J37" s="80"/>
      <c r="K37" s="41"/>
    </row>
    <row r="38" spans="1:12" ht="28.5" customHeight="1" x14ac:dyDescent="0.2">
      <c r="A38" s="73">
        <v>28</v>
      </c>
      <c r="B38" s="74">
        <v>44132</v>
      </c>
      <c r="C38" s="79" t="str">
        <f t="shared" si="0"/>
        <v>水</v>
      </c>
      <c r="D38" s="75">
        <v>37.799999999999997</v>
      </c>
      <c r="E38" s="76"/>
      <c r="F38" s="77"/>
      <c r="G38" s="78"/>
      <c r="H38" s="76"/>
      <c r="I38" s="79"/>
      <c r="J38" s="80"/>
      <c r="K38" s="41"/>
    </row>
    <row r="39" spans="1:12" ht="28.5" customHeight="1" x14ac:dyDescent="0.2">
      <c r="A39" s="73">
        <v>29</v>
      </c>
      <c r="B39" s="74">
        <v>44133</v>
      </c>
      <c r="C39" s="79" t="str">
        <f t="shared" si="0"/>
        <v>木</v>
      </c>
      <c r="D39" s="75">
        <v>37.9</v>
      </c>
      <c r="E39" s="76"/>
      <c r="F39" s="77"/>
      <c r="G39" s="78"/>
      <c r="H39" s="76"/>
      <c r="I39" s="79"/>
      <c r="J39" s="80"/>
      <c r="K39" s="41"/>
    </row>
    <row r="40" spans="1:12" ht="28.5" customHeight="1" x14ac:dyDescent="0.2">
      <c r="A40" s="73">
        <v>30</v>
      </c>
      <c r="B40" s="74">
        <v>44134</v>
      </c>
      <c r="C40" s="79" t="str">
        <f t="shared" si="0"/>
        <v>金</v>
      </c>
      <c r="D40" s="75">
        <v>38</v>
      </c>
      <c r="E40" s="76"/>
      <c r="F40" s="77"/>
      <c r="G40" s="78"/>
      <c r="H40" s="76"/>
      <c r="I40" s="79"/>
      <c r="J40" s="80"/>
      <c r="K40" s="41"/>
    </row>
    <row r="41" spans="1:12" ht="28.5" customHeight="1" thickBot="1" x14ac:dyDescent="0.25">
      <c r="A41" s="88">
        <v>31</v>
      </c>
      <c r="B41" s="103">
        <v>44135</v>
      </c>
      <c r="C41" s="42" t="str">
        <f t="shared" si="0"/>
        <v>土</v>
      </c>
      <c r="D41" s="90">
        <v>38.1</v>
      </c>
      <c r="E41" s="91"/>
      <c r="F41" s="92"/>
      <c r="G41" s="93"/>
      <c r="H41" s="91"/>
      <c r="I41" s="94"/>
      <c r="J41" s="95"/>
      <c r="K41" s="42"/>
    </row>
    <row r="42" spans="1:12" ht="138.75" customHeight="1" thickBot="1" x14ac:dyDescent="0.25">
      <c r="A42" s="96" t="s">
        <v>55</v>
      </c>
      <c r="B42" s="102"/>
      <c r="C42" s="97"/>
      <c r="D42" s="98"/>
      <c r="E42" s="91"/>
      <c r="F42" s="92"/>
      <c r="G42" s="93"/>
      <c r="H42" s="91"/>
      <c r="I42" s="94"/>
      <c r="J42" s="95"/>
      <c r="K42" s="42"/>
      <c r="L42" s="99" t="s">
        <v>56</v>
      </c>
    </row>
    <row r="43" spans="1:12" ht="31.5" customHeight="1" thickBot="1" x14ac:dyDescent="0.25">
      <c r="A43" s="115" t="s">
        <v>42</v>
      </c>
      <c r="B43" s="116"/>
      <c r="C43" s="117"/>
      <c r="D43" s="45">
        <f>IFERROR(AVERAGE(D11:D41),"")</f>
        <v>36.599999999999994</v>
      </c>
      <c r="E43" s="118" t="s">
        <v>23</v>
      </c>
      <c r="F43" s="119"/>
      <c r="G43" s="119"/>
      <c r="H43" s="51"/>
      <c r="I43" s="51"/>
    </row>
    <row r="52" spans="7:7" x14ac:dyDescent="0.2">
      <c r="G52" s="101"/>
    </row>
  </sheetData>
  <mergeCells count="13">
    <mergeCell ref="K8:K9"/>
    <mergeCell ref="A43:C43"/>
    <mergeCell ref="E43:G43"/>
    <mergeCell ref="A1:K1"/>
    <mergeCell ref="A7:D7"/>
    <mergeCell ref="E7:G7"/>
    <mergeCell ref="J7:K7"/>
    <mergeCell ref="A8:A9"/>
    <mergeCell ref="B8:B9"/>
    <mergeCell ref="C8:C9"/>
    <mergeCell ref="D8:D9"/>
    <mergeCell ref="E8:G8"/>
    <mergeCell ref="H8:J8"/>
  </mergeCells>
  <phoneticPr fontId="3"/>
  <conditionalFormatting sqref="D41:D42">
    <cfRule type="cellIs" dxfId="3" priority="2" operator="equal">
      <formula>0</formula>
    </cfRule>
  </conditionalFormatting>
  <conditionalFormatting sqref="C11:C41">
    <cfRule type="expression" dxfId="2" priority="1">
      <formula>$B11=""</formula>
    </cfRule>
  </conditionalFormatting>
  <dataValidations count="1">
    <dataValidation type="list" allowBlank="1" showInputMessage="1" showErrorMessage="1" sqref="E11:F24 H11:I24" xr:uid="{00000000-0002-0000-0000-000000000000}">
      <formula1>"〇"</formula1>
    </dataValidation>
  </dataValidations>
  <printOptions horizontalCentered="1" verticalCentered="1"/>
  <pageMargins left="0.31496062992125984" right="0.31496062992125984" top="0.35433070866141736" bottom="0.35433070866141736" header="0.31496062992125984" footer="0.31496062992125984"/>
  <pageSetup paperSize="9" scale="62"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R44"/>
  <sheetViews>
    <sheetView zoomScale="40" zoomScaleNormal="40" workbookViewId="0">
      <pane xSplit="2" ySplit="5" topLeftCell="C6" activePane="bottomRight" state="frozen"/>
      <selection pane="topRight" activeCell="C1" sqref="C1"/>
      <selection pane="bottomLeft" activeCell="A6" sqref="A6"/>
      <selection pane="bottomRight" activeCell="B25" sqref="B25:F25"/>
    </sheetView>
  </sheetViews>
  <sheetFormatPr defaultColWidth="9.5703125" defaultRowHeight="21" x14ac:dyDescent="0.2"/>
  <cols>
    <col min="1" max="1" width="3" style="1" customWidth="1"/>
    <col min="2" max="9" width="20.5703125" style="1" customWidth="1"/>
    <col min="10" max="10" width="9.5703125" style="19"/>
    <col min="11" max="16384" width="9.5703125" style="1"/>
  </cols>
  <sheetData>
    <row r="1" spans="2:18" ht="20.65" customHeight="1" x14ac:dyDescent="0.2">
      <c r="G1" s="144" t="s">
        <v>58</v>
      </c>
      <c r="H1" s="144"/>
      <c r="I1" s="144"/>
    </row>
    <row r="2" spans="2:18" ht="30" x14ac:dyDescent="0.2">
      <c r="B2" s="145" t="s">
        <v>24</v>
      </c>
      <c r="C2" s="145"/>
      <c r="D2" s="145"/>
      <c r="E2" s="145"/>
      <c r="F2" s="145"/>
      <c r="G2" s="145"/>
      <c r="H2" s="145"/>
      <c r="I2" s="145"/>
      <c r="J2" s="18"/>
    </row>
    <row r="3" spans="2:18" ht="119.25" customHeight="1" x14ac:dyDescent="0.2">
      <c r="B3" s="146" t="s">
        <v>59</v>
      </c>
      <c r="C3" s="147"/>
      <c r="D3" s="147"/>
      <c r="E3" s="147"/>
      <c r="F3" s="147"/>
      <c r="G3" s="147"/>
      <c r="H3" s="147"/>
      <c r="I3" s="148"/>
      <c r="J3" s="20"/>
    </row>
    <row r="4" spans="2:18" ht="27" customHeight="1" x14ac:dyDescent="0.2">
      <c r="J4" s="20"/>
    </row>
    <row r="5" spans="2:18" ht="19.5" customHeight="1" x14ac:dyDescent="0.2">
      <c r="B5" s="1" t="s">
        <v>0</v>
      </c>
      <c r="J5" s="20"/>
    </row>
    <row r="6" spans="2:18" ht="53.1" customHeight="1" x14ac:dyDescent="0.2">
      <c r="B6" s="14" t="s">
        <v>36</v>
      </c>
      <c r="C6" s="149"/>
      <c r="D6" s="150"/>
      <c r="E6" s="151"/>
      <c r="F6" s="3" t="s">
        <v>1</v>
      </c>
      <c r="G6" s="152"/>
      <c r="H6" s="153"/>
      <c r="I6" s="154"/>
      <c r="J6" s="20"/>
      <c r="K6" s="169" t="s">
        <v>66</v>
      </c>
      <c r="L6" s="169"/>
      <c r="M6" s="169"/>
      <c r="N6" s="169"/>
      <c r="O6" s="169"/>
      <c r="P6" s="169"/>
      <c r="Q6" s="169"/>
      <c r="R6" s="169"/>
    </row>
    <row r="7" spans="2:18" ht="53.1" customHeight="1" x14ac:dyDescent="0.2">
      <c r="B7" s="4" t="s">
        <v>12</v>
      </c>
      <c r="C7" s="141"/>
      <c r="D7" s="142"/>
      <c r="E7" s="143"/>
      <c r="F7" s="5" t="s">
        <v>63</v>
      </c>
      <c r="G7" s="104"/>
      <c r="H7" s="6" t="s">
        <v>64</v>
      </c>
      <c r="I7" s="7"/>
      <c r="K7" s="169"/>
      <c r="L7" s="169"/>
      <c r="M7" s="169"/>
      <c r="N7" s="169"/>
      <c r="O7" s="169"/>
      <c r="P7" s="169"/>
      <c r="Q7" s="169"/>
      <c r="R7" s="169"/>
    </row>
    <row r="8" spans="2:18" ht="60.75" customHeight="1" x14ac:dyDescent="0.2">
      <c r="B8" s="186" t="s">
        <v>2</v>
      </c>
      <c r="C8" s="188"/>
      <c r="D8" s="189"/>
      <c r="E8" s="190"/>
      <c r="F8" s="8" t="s">
        <v>3</v>
      </c>
      <c r="G8" s="149"/>
      <c r="H8" s="150"/>
      <c r="I8" s="151"/>
      <c r="K8" s="169"/>
      <c r="L8" s="169"/>
      <c r="M8" s="169"/>
      <c r="N8" s="169"/>
      <c r="O8" s="169"/>
      <c r="P8" s="169"/>
      <c r="Q8" s="169"/>
      <c r="R8" s="169"/>
    </row>
    <row r="9" spans="2:18" ht="46.5" hidden="1" customHeight="1" x14ac:dyDescent="0.2">
      <c r="B9" s="187"/>
      <c r="C9" s="191"/>
      <c r="D9" s="192"/>
      <c r="E9" s="193"/>
      <c r="F9" s="9"/>
      <c r="G9" s="155"/>
      <c r="H9" s="156"/>
      <c r="I9" s="157"/>
    </row>
    <row r="10" spans="2:18" ht="21.75" customHeight="1" x14ac:dyDescent="0.2">
      <c r="B10" s="24"/>
      <c r="C10" s="158"/>
      <c r="D10" s="158"/>
      <c r="E10" s="158"/>
      <c r="F10" s="158"/>
      <c r="G10" s="158"/>
      <c r="H10" s="158"/>
      <c r="I10" s="158"/>
    </row>
    <row r="11" spans="2:18" ht="13.5" customHeight="1" x14ac:dyDescent="0.2"/>
    <row r="12" spans="2:18" x14ac:dyDescent="0.2">
      <c r="B12" s="1" t="s">
        <v>45</v>
      </c>
      <c r="I12" s="10"/>
    </row>
    <row r="13" spans="2:18" ht="35.65" customHeight="1" x14ac:dyDescent="0.2">
      <c r="B13" s="11" t="s">
        <v>11</v>
      </c>
      <c r="C13" s="159" t="s">
        <v>5</v>
      </c>
      <c r="D13" s="160"/>
      <c r="E13" s="159" t="s">
        <v>46</v>
      </c>
      <c r="F13" s="161"/>
      <c r="G13" s="159" t="s">
        <v>61</v>
      </c>
      <c r="H13" s="161"/>
      <c r="I13" s="162"/>
    </row>
    <row r="14" spans="2:18" ht="52.5" customHeight="1" x14ac:dyDescent="0.2">
      <c r="B14" s="105">
        <v>44148</v>
      </c>
      <c r="C14" s="178" t="str">
        <f>IFERROR(VLOOKUP($B$14,'健康チェックシート（自己管理用）'!$B$11:$D$41,3,0),"℃")</f>
        <v>℃</v>
      </c>
      <c r="D14" s="179"/>
      <c r="E14" s="22"/>
      <c r="F14" s="23" t="s">
        <v>6</v>
      </c>
      <c r="G14" s="180"/>
      <c r="H14" s="181"/>
      <c r="I14" s="182"/>
      <c r="J14" s="20"/>
    </row>
    <row r="16" spans="2:18" x14ac:dyDescent="0.2">
      <c r="B16" s="1" t="s">
        <v>4</v>
      </c>
      <c r="I16" s="10"/>
    </row>
    <row r="17" spans="2:10" ht="35.65" customHeight="1" x14ac:dyDescent="0.2">
      <c r="B17" s="35" t="s">
        <v>11</v>
      </c>
      <c r="C17" s="35" t="s">
        <v>5</v>
      </c>
      <c r="D17" s="35" t="s">
        <v>11</v>
      </c>
      <c r="E17" s="36" t="s">
        <v>5</v>
      </c>
      <c r="F17" s="35" t="s">
        <v>11</v>
      </c>
      <c r="G17" s="36" t="s">
        <v>5</v>
      </c>
      <c r="H17" s="35" t="s">
        <v>11</v>
      </c>
      <c r="I17" s="36" t="s">
        <v>5</v>
      </c>
      <c r="J17" s="20"/>
    </row>
    <row r="18" spans="2:10" ht="45" customHeight="1" x14ac:dyDescent="0.2">
      <c r="B18" s="37" t="str">
        <f>output!B3</f>
        <v/>
      </c>
      <c r="C18" s="38" t="str">
        <f>output!C3</f>
        <v/>
      </c>
      <c r="D18" s="37" t="str">
        <f>output!B4</f>
        <v/>
      </c>
      <c r="E18" s="38" t="str">
        <f>output!C4</f>
        <v/>
      </c>
      <c r="F18" s="37" t="str">
        <f>output!B5</f>
        <v/>
      </c>
      <c r="G18" s="38" t="str">
        <f>output!C5</f>
        <v/>
      </c>
      <c r="H18" s="37" t="str">
        <f>output!B6</f>
        <v/>
      </c>
      <c r="I18" s="38" t="str">
        <f>output!C6</f>
        <v/>
      </c>
    </row>
    <row r="19" spans="2:10" ht="45" customHeight="1" x14ac:dyDescent="0.2">
      <c r="B19" s="37" t="str">
        <f>output!B7</f>
        <v/>
      </c>
      <c r="C19" s="38" t="str">
        <f>output!C7</f>
        <v/>
      </c>
      <c r="D19" s="37" t="str">
        <f>output!B8</f>
        <v/>
      </c>
      <c r="E19" s="38" t="str">
        <f>output!C8</f>
        <v/>
      </c>
      <c r="F19" s="37" t="str">
        <f>output!B9</f>
        <v/>
      </c>
      <c r="G19" s="38" t="str">
        <f>output!C9</f>
        <v/>
      </c>
      <c r="H19" s="37" t="str">
        <f>output!B10</f>
        <v/>
      </c>
      <c r="I19" s="38" t="str">
        <f>output!C10</f>
        <v/>
      </c>
    </row>
    <row r="20" spans="2:10" ht="45" customHeight="1" x14ac:dyDescent="0.2">
      <c r="B20" s="37" t="str">
        <f>output!B11</f>
        <v/>
      </c>
      <c r="C20" s="38" t="str">
        <f>output!C11</f>
        <v/>
      </c>
      <c r="D20" s="37" t="str">
        <f>output!B12</f>
        <v/>
      </c>
      <c r="E20" s="38" t="str">
        <f>output!C12</f>
        <v/>
      </c>
      <c r="F20" s="37" t="str">
        <f>output!B13</f>
        <v/>
      </c>
      <c r="G20" s="38" t="str">
        <f>output!C13</f>
        <v/>
      </c>
      <c r="H20" s="37" t="str">
        <f>output!B14</f>
        <v/>
      </c>
      <c r="I20" s="38" t="str">
        <f>output!C14</f>
        <v/>
      </c>
    </row>
    <row r="21" spans="2:10" ht="45" customHeight="1" x14ac:dyDescent="0.2">
      <c r="B21" s="37" t="str">
        <f>output!B15</f>
        <v/>
      </c>
      <c r="C21" s="38" t="str">
        <f>output!C15</f>
        <v/>
      </c>
      <c r="D21" s="39" t="str">
        <f>output!B16</f>
        <v/>
      </c>
      <c r="E21" s="38" t="str">
        <f>output!C16</f>
        <v/>
      </c>
      <c r="F21" s="37" t="str">
        <f>output!B17</f>
        <v/>
      </c>
      <c r="G21" s="38" t="str">
        <f>output!C17</f>
        <v/>
      </c>
      <c r="H21" s="37" t="str">
        <f>output!B18</f>
        <v/>
      </c>
      <c r="I21" s="38" t="str">
        <f>output!C18</f>
        <v/>
      </c>
    </row>
    <row r="22" spans="2:10" ht="20.25" customHeight="1" x14ac:dyDescent="0.2">
      <c r="B22" s="16"/>
      <c r="C22" s="17"/>
      <c r="D22" s="16"/>
      <c r="E22" s="17"/>
      <c r="F22" s="16"/>
      <c r="G22" s="17"/>
      <c r="H22" s="16"/>
      <c r="I22" s="17"/>
    </row>
    <row r="23" spans="2:10" ht="24" x14ac:dyDescent="0.2">
      <c r="B23" s="15" t="s">
        <v>44</v>
      </c>
    </row>
    <row r="24" spans="2:10" ht="24" x14ac:dyDescent="0.2">
      <c r="B24" s="183" t="s">
        <v>7</v>
      </c>
      <c r="C24" s="184"/>
      <c r="D24" s="184"/>
      <c r="E24" s="184"/>
      <c r="F24" s="184"/>
      <c r="G24" s="184"/>
      <c r="H24" s="185"/>
      <c r="I24" s="2" t="s">
        <v>8</v>
      </c>
    </row>
    <row r="25" spans="2:10" ht="43.5" customHeight="1" x14ac:dyDescent="0.2">
      <c r="B25" s="173" t="s">
        <v>70</v>
      </c>
      <c r="C25" s="174"/>
      <c r="D25" s="174"/>
      <c r="E25" s="174"/>
      <c r="F25" s="174"/>
      <c r="G25" s="111" t="str">
        <f>'健康チェックシート（自己管理用）'!D43</f>
        <v/>
      </c>
      <c r="H25" s="112" t="s">
        <v>69</v>
      </c>
      <c r="I25" s="107" t="s">
        <v>67</v>
      </c>
      <c r="J25" s="20"/>
    </row>
    <row r="26" spans="2:10" ht="43.5" customHeight="1" x14ac:dyDescent="0.2">
      <c r="B26" s="170" t="s">
        <v>40</v>
      </c>
      <c r="C26" s="171"/>
      <c r="D26" s="171"/>
      <c r="E26" s="171"/>
      <c r="F26" s="171"/>
      <c r="G26" s="171"/>
      <c r="H26" s="172"/>
      <c r="I26" s="107"/>
    </row>
    <row r="27" spans="2:10" ht="43.5" customHeight="1" x14ac:dyDescent="0.2">
      <c r="B27" s="170" t="s">
        <v>13</v>
      </c>
      <c r="C27" s="171"/>
      <c r="D27" s="171"/>
      <c r="E27" s="171"/>
      <c r="F27" s="171"/>
      <c r="G27" s="171"/>
      <c r="H27" s="172"/>
      <c r="I27" s="107"/>
    </row>
    <row r="28" spans="2:10" ht="43.5" customHeight="1" x14ac:dyDescent="0.2">
      <c r="B28" s="173" t="s">
        <v>54</v>
      </c>
      <c r="C28" s="174"/>
      <c r="D28" s="174"/>
      <c r="E28" s="174"/>
      <c r="F28" s="174"/>
      <c r="G28" s="174"/>
      <c r="H28" s="175"/>
      <c r="I28" s="107"/>
    </row>
    <row r="29" spans="2:10" ht="43.5" customHeight="1" x14ac:dyDescent="0.2">
      <c r="B29" s="170" t="s">
        <v>41</v>
      </c>
      <c r="C29" s="171"/>
      <c r="D29" s="171"/>
      <c r="E29" s="171"/>
      <c r="F29" s="171"/>
      <c r="G29" s="171"/>
      <c r="H29" s="172"/>
      <c r="I29" s="107"/>
    </row>
    <row r="30" spans="2:10" ht="43.5" customHeight="1" x14ac:dyDescent="0.2">
      <c r="B30" s="170" t="s">
        <v>14</v>
      </c>
      <c r="C30" s="171"/>
      <c r="D30" s="171"/>
      <c r="E30" s="171"/>
      <c r="F30" s="171"/>
      <c r="G30" s="171"/>
      <c r="H30" s="172"/>
      <c r="I30" s="107"/>
    </row>
    <row r="31" spans="2:10" ht="43.5" customHeight="1" x14ac:dyDescent="0.2">
      <c r="B31" s="170" t="s">
        <v>15</v>
      </c>
      <c r="C31" s="171"/>
      <c r="D31" s="171"/>
      <c r="E31" s="171"/>
      <c r="F31" s="171"/>
      <c r="G31" s="171"/>
      <c r="H31" s="172"/>
      <c r="I31" s="107"/>
    </row>
    <row r="32" spans="2:10" ht="26.25" customHeight="1" x14ac:dyDescent="0.2">
      <c r="B32" s="176" t="s">
        <v>57</v>
      </c>
      <c r="C32" s="177"/>
      <c r="D32" s="177"/>
      <c r="E32" s="177"/>
      <c r="F32" s="177"/>
      <c r="G32" s="177"/>
      <c r="H32" s="177"/>
      <c r="I32" s="21"/>
    </row>
    <row r="33" spans="2:10" ht="26.25" customHeight="1" x14ac:dyDescent="0.2">
      <c r="B33" s="163"/>
      <c r="C33" s="164"/>
      <c r="D33" s="164"/>
      <c r="E33" s="164"/>
      <c r="F33" s="164"/>
      <c r="G33" s="164"/>
      <c r="H33" s="164"/>
      <c r="I33" s="165"/>
    </row>
    <row r="34" spans="2:10" ht="31.5" customHeight="1" x14ac:dyDescent="0.2">
      <c r="B34" s="163"/>
      <c r="C34" s="164"/>
      <c r="D34" s="164"/>
      <c r="E34" s="164"/>
      <c r="F34" s="164"/>
      <c r="G34" s="164"/>
      <c r="H34" s="164"/>
      <c r="I34" s="165"/>
    </row>
    <row r="35" spans="2:10" ht="45" customHeight="1" x14ac:dyDescent="0.2">
      <c r="B35" s="166"/>
      <c r="C35" s="167"/>
      <c r="D35" s="167"/>
      <c r="E35" s="167"/>
      <c r="F35" s="167"/>
      <c r="G35" s="167"/>
      <c r="H35" s="167"/>
      <c r="I35" s="168"/>
    </row>
    <row r="37" spans="2:10" x14ac:dyDescent="0.2">
      <c r="B37" s="1" t="s">
        <v>9</v>
      </c>
      <c r="J37" s="20"/>
    </row>
    <row r="39" spans="2:10" x14ac:dyDescent="0.2">
      <c r="B39" s="12" t="s">
        <v>10</v>
      </c>
      <c r="C39" s="12"/>
      <c r="D39" s="13"/>
      <c r="E39" s="13"/>
      <c r="F39" s="13" t="s">
        <v>62</v>
      </c>
      <c r="G39" s="13"/>
      <c r="H39" s="13"/>
      <c r="I39" s="13"/>
    </row>
    <row r="41" spans="2:10" x14ac:dyDescent="0.2">
      <c r="B41" s="25"/>
      <c r="C41" s="25"/>
      <c r="D41" s="28"/>
      <c r="E41" s="28"/>
      <c r="F41" s="25"/>
      <c r="G41" s="25"/>
      <c r="H41" s="28"/>
      <c r="I41" s="28"/>
    </row>
    <row r="43" spans="2:10" x14ac:dyDescent="0.2">
      <c r="C43" s="25"/>
      <c r="D43" s="26"/>
      <c r="E43" s="27"/>
      <c r="F43" s="27"/>
      <c r="G43" s="27"/>
      <c r="H43" s="27"/>
      <c r="I43" s="27"/>
    </row>
    <row r="44" spans="2:10" x14ac:dyDescent="0.2">
      <c r="C44" s="25"/>
      <c r="D44" s="25"/>
      <c r="E44" s="25"/>
      <c r="F44" s="25"/>
      <c r="G44" s="25"/>
      <c r="H44" s="25"/>
      <c r="I44" s="25"/>
    </row>
  </sheetData>
  <sheetProtection selectLockedCells="1"/>
  <mergeCells count="27">
    <mergeCell ref="B33:I35"/>
    <mergeCell ref="K6:R8"/>
    <mergeCell ref="B27:H27"/>
    <mergeCell ref="B28:H28"/>
    <mergeCell ref="B29:H29"/>
    <mergeCell ref="B30:H30"/>
    <mergeCell ref="B31:H31"/>
    <mergeCell ref="B32:H32"/>
    <mergeCell ref="C14:D14"/>
    <mergeCell ref="G14:I14"/>
    <mergeCell ref="B24:H24"/>
    <mergeCell ref="B25:F25"/>
    <mergeCell ref="B26:H26"/>
    <mergeCell ref="B8:B9"/>
    <mergeCell ref="C8:E9"/>
    <mergeCell ref="G8:I8"/>
    <mergeCell ref="G9:I9"/>
    <mergeCell ref="C10:I10"/>
    <mergeCell ref="C13:D13"/>
    <mergeCell ref="E13:F13"/>
    <mergeCell ref="G13:I13"/>
    <mergeCell ref="C7:E7"/>
    <mergeCell ref="G1:I1"/>
    <mergeCell ref="B2:I2"/>
    <mergeCell ref="B3:I3"/>
    <mergeCell ref="C6:E6"/>
    <mergeCell ref="G6:I6"/>
  </mergeCells>
  <phoneticPr fontId="3"/>
  <dataValidations count="1">
    <dataValidation type="list" allowBlank="1" showInputMessage="1" showErrorMessage="1" sqref="I25:I31" xr:uid="{00000000-0002-0000-0100-000000000000}">
      <formula1>"✓"</formula1>
    </dataValidation>
  </dataValidations>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52"/>
  <sheetViews>
    <sheetView topLeftCell="A7" zoomScale="55" zoomScaleNormal="55" workbookViewId="0">
      <selection activeCell="B11" sqref="B11:B24"/>
    </sheetView>
  </sheetViews>
  <sheetFormatPr defaultColWidth="9.42578125" defaultRowHeight="15.75" x14ac:dyDescent="0.2"/>
  <cols>
    <col min="1" max="1" width="5" style="100" customWidth="1"/>
    <col min="2" max="2" width="11.28515625" style="46" bestFit="1" customWidth="1"/>
    <col min="3" max="3" width="5" style="100" customWidth="1"/>
    <col min="4" max="4" width="13" style="46" customWidth="1"/>
    <col min="5" max="6" width="4.5703125" style="46" customWidth="1"/>
    <col min="7" max="7" width="23.28515625" style="46" customWidth="1"/>
    <col min="8" max="9" width="4.5703125" style="46" customWidth="1"/>
    <col min="10" max="10" width="23.28515625" style="100" customWidth="1"/>
    <col min="11" max="11" width="60.42578125" style="46" customWidth="1"/>
    <col min="12" max="12" width="122.42578125" style="46" customWidth="1"/>
    <col min="13" max="16384" width="9.42578125" style="46"/>
  </cols>
  <sheetData>
    <row r="1" spans="1:12" ht="29.65" customHeight="1" x14ac:dyDescent="0.2">
      <c r="A1" s="120" t="s">
        <v>25</v>
      </c>
      <c r="B1" s="120"/>
      <c r="C1" s="120"/>
      <c r="D1" s="120"/>
      <c r="E1" s="120"/>
      <c r="F1" s="120"/>
      <c r="G1" s="120"/>
      <c r="H1" s="120"/>
      <c r="I1" s="120"/>
      <c r="J1" s="120"/>
      <c r="K1" s="120"/>
    </row>
    <row r="2" spans="1:12" ht="23.1" customHeight="1" x14ac:dyDescent="0.2">
      <c r="A2" s="47"/>
      <c r="B2" s="47"/>
      <c r="C2" s="47"/>
      <c r="D2" s="47"/>
      <c r="E2" s="47"/>
      <c r="F2" s="47"/>
      <c r="G2" s="47"/>
      <c r="H2" s="47"/>
      <c r="I2" s="47"/>
      <c r="J2" s="47"/>
      <c r="K2" s="48" t="s">
        <v>60</v>
      </c>
      <c r="L2" s="49"/>
    </row>
    <row r="3" spans="1:12" ht="18.600000000000001" customHeight="1" x14ac:dyDescent="0.2">
      <c r="A3" s="50" t="s">
        <v>43</v>
      </c>
      <c r="B3" s="51"/>
      <c r="C3" s="51"/>
      <c r="D3" s="51"/>
      <c r="E3" s="51"/>
      <c r="F3" s="51"/>
      <c r="G3" s="52"/>
      <c r="H3" s="51"/>
      <c r="I3" s="51"/>
      <c r="J3" s="52"/>
      <c r="K3" s="52"/>
    </row>
    <row r="4" spans="1:12" ht="18.600000000000001" customHeight="1" x14ac:dyDescent="0.2">
      <c r="A4" s="50" t="s">
        <v>37</v>
      </c>
      <c r="B4" s="51"/>
      <c r="C4" s="53"/>
      <c r="D4" s="53"/>
      <c r="E4" s="53"/>
      <c r="F4" s="53"/>
      <c r="G4" s="52"/>
      <c r="H4" s="53"/>
      <c r="I4" s="53"/>
      <c r="J4" s="54"/>
      <c r="K4" s="54"/>
    </row>
    <row r="5" spans="1:12" ht="18.600000000000001" customHeight="1" x14ac:dyDescent="0.2">
      <c r="A5" s="50" t="s">
        <v>16</v>
      </c>
      <c r="B5" s="51"/>
      <c r="C5" s="51"/>
      <c r="D5" s="51"/>
      <c r="E5" s="51"/>
      <c r="F5" s="51"/>
      <c r="G5" s="51"/>
      <c r="H5" s="51"/>
      <c r="I5" s="51"/>
      <c r="J5" s="51"/>
      <c r="K5" s="51"/>
    </row>
    <row r="6" spans="1:12" ht="18.600000000000001" customHeight="1" thickBot="1" x14ac:dyDescent="0.25">
      <c r="A6" s="50" t="s">
        <v>38</v>
      </c>
      <c r="B6" s="51"/>
      <c r="C6" s="53"/>
      <c r="D6" s="53"/>
      <c r="E6" s="53"/>
      <c r="F6" s="53"/>
      <c r="G6" s="52"/>
      <c r="H6" s="53"/>
      <c r="I6" s="53"/>
      <c r="J6" s="54"/>
      <c r="K6" s="54"/>
    </row>
    <row r="7" spans="1:12" ht="27.6" customHeight="1" thickBot="1" x14ac:dyDescent="0.25">
      <c r="A7" s="121" t="s">
        <v>17</v>
      </c>
      <c r="B7" s="122"/>
      <c r="C7" s="122"/>
      <c r="D7" s="194"/>
      <c r="E7" s="195" t="str">
        <f>D43</f>
        <v/>
      </c>
      <c r="F7" s="195"/>
      <c r="G7" s="195"/>
      <c r="H7" s="110" t="s">
        <v>68</v>
      </c>
      <c r="I7" s="55"/>
      <c r="J7" s="126"/>
      <c r="K7" s="126"/>
    </row>
    <row r="8" spans="1:12" ht="32.25" customHeight="1" x14ac:dyDescent="0.2">
      <c r="A8" s="127" t="s">
        <v>18</v>
      </c>
      <c r="B8" s="129" t="s">
        <v>19</v>
      </c>
      <c r="C8" s="131" t="s">
        <v>39</v>
      </c>
      <c r="D8" s="133" t="s">
        <v>20</v>
      </c>
      <c r="E8" s="135" t="s">
        <v>31</v>
      </c>
      <c r="F8" s="136"/>
      <c r="G8" s="137"/>
      <c r="H8" s="138" t="s">
        <v>26</v>
      </c>
      <c r="I8" s="139"/>
      <c r="J8" s="140"/>
      <c r="K8" s="113" t="s">
        <v>21</v>
      </c>
    </row>
    <row r="9" spans="1:12" ht="26.25" customHeight="1" x14ac:dyDescent="0.2">
      <c r="A9" s="128"/>
      <c r="B9" s="130"/>
      <c r="C9" s="132"/>
      <c r="D9" s="134"/>
      <c r="E9" s="56" t="s">
        <v>28</v>
      </c>
      <c r="F9" s="57" t="s">
        <v>27</v>
      </c>
      <c r="G9" s="58" t="s">
        <v>32</v>
      </c>
      <c r="H9" s="59" t="s">
        <v>29</v>
      </c>
      <c r="I9" s="60" t="s">
        <v>30</v>
      </c>
      <c r="J9" s="61" t="s">
        <v>32</v>
      </c>
      <c r="K9" s="114"/>
    </row>
    <row r="10" spans="1:12" ht="35.65" customHeight="1" x14ac:dyDescent="0.2">
      <c r="A10" s="62" t="s">
        <v>22</v>
      </c>
      <c r="B10" s="63">
        <v>44348</v>
      </c>
      <c r="C10" s="64" t="str">
        <f>IFERROR(TEXT($B10,"aaa"),"")</f>
        <v>火</v>
      </c>
      <c r="D10" s="65">
        <v>36.5</v>
      </c>
      <c r="E10" s="66"/>
      <c r="F10" s="67" t="s">
        <v>34</v>
      </c>
      <c r="G10" s="68" t="s">
        <v>35</v>
      </c>
      <c r="H10" s="69" t="s">
        <v>34</v>
      </c>
      <c r="I10" s="70"/>
      <c r="J10" s="71"/>
      <c r="K10" s="72" t="s">
        <v>33</v>
      </c>
    </row>
    <row r="11" spans="1:12" ht="28.5" customHeight="1" x14ac:dyDescent="0.2">
      <c r="A11" s="73">
        <v>1</v>
      </c>
      <c r="B11" s="74"/>
      <c r="C11" s="43" t="str">
        <f>TEXT($B11,"aaa")</f>
        <v>土</v>
      </c>
      <c r="D11" s="75"/>
      <c r="E11" s="76"/>
      <c r="F11" s="77"/>
      <c r="G11" s="78"/>
      <c r="H11" s="76"/>
      <c r="I11" s="79"/>
      <c r="J11" s="80"/>
      <c r="K11" s="41"/>
    </row>
    <row r="12" spans="1:12" ht="28.5" customHeight="1" x14ac:dyDescent="0.2">
      <c r="A12" s="73">
        <v>2</v>
      </c>
      <c r="B12" s="74"/>
      <c r="C12" s="43" t="str">
        <f t="shared" ref="C12:C41" si="0">TEXT($B12,"aaa")</f>
        <v>土</v>
      </c>
      <c r="D12" s="75"/>
      <c r="E12" s="76"/>
      <c r="F12" s="77"/>
      <c r="G12" s="78"/>
      <c r="H12" s="76"/>
      <c r="I12" s="79"/>
      <c r="J12" s="80"/>
      <c r="K12" s="41"/>
    </row>
    <row r="13" spans="1:12" ht="28.5" customHeight="1" x14ac:dyDescent="0.2">
      <c r="A13" s="73">
        <v>3</v>
      </c>
      <c r="B13" s="74"/>
      <c r="C13" s="43" t="str">
        <f t="shared" si="0"/>
        <v>土</v>
      </c>
      <c r="D13" s="75"/>
      <c r="E13" s="76"/>
      <c r="F13" s="77"/>
      <c r="G13" s="78"/>
      <c r="H13" s="76"/>
      <c r="I13" s="79"/>
      <c r="J13" s="80"/>
      <c r="K13" s="41"/>
    </row>
    <row r="14" spans="1:12" ht="28.5" customHeight="1" x14ac:dyDescent="0.2">
      <c r="A14" s="73">
        <v>4</v>
      </c>
      <c r="B14" s="74"/>
      <c r="C14" s="43" t="str">
        <f t="shared" si="0"/>
        <v>土</v>
      </c>
      <c r="D14" s="75"/>
      <c r="E14" s="76"/>
      <c r="F14" s="77"/>
      <c r="G14" s="78"/>
      <c r="H14" s="76"/>
      <c r="I14" s="79"/>
      <c r="J14" s="80"/>
      <c r="K14" s="41"/>
    </row>
    <row r="15" spans="1:12" ht="28.5" customHeight="1" x14ac:dyDescent="0.2">
      <c r="A15" s="73">
        <v>5</v>
      </c>
      <c r="B15" s="74"/>
      <c r="C15" s="43" t="str">
        <f t="shared" si="0"/>
        <v>土</v>
      </c>
      <c r="D15" s="75"/>
      <c r="E15" s="76"/>
      <c r="F15" s="77"/>
      <c r="G15" s="78"/>
      <c r="H15" s="76"/>
      <c r="I15" s="79"/>
      <c r="J15" s="80"/>
      <c r="K15" s="41"/>
    </row>
    <row r="16" spans="1:12" ht="28.5" customHeight="1" x14ac:dyDescent="0.2">
      <c r="A16" s="73">
        <v>6</v>
      </c>
      <c r="B16" s="74"/>
      <c r="C16" s="43" t="str">
        <f t="shared" si="0"/>
        <v>土</v>
      </c>
      <c r="D16" s="75"/>
      <c r="E16" s="76"/>
      <c r="F16" s="77"/>
      <c r="G16" s="78"/>
      <c r="H16" s="76"/>
      <c r="I16" s="79"/>
      <c r="J16" s="80"/>
      <c r="K16" s="41"/>
    </row>
    <row r="17" spans="1:11" ht="28.5" customHeight="1" x14ac:dyDescent="0.2">
      <c r="A17" s="73">
        <v>7</v>
      </c>
      <c r="B17" s="74"/>
      <c r="C17" s="43" t="str">
        <f t="shared" si="0"/>
        <v>土</v>
      </c>
      <c r="D17" s="75"/>
      <c r="E17" s="76"/>
      <c r="F17" s="77"/>
      <c r="G17" s="78"/>
      <c r="H17" s="76"/>
      <c r="I17" s="79"/>
      <c r="J17" s="80"/>
      <c r="K17" s="41"/>
    </row>
    <row r="18" spans="1:11" ht="28.5" customHeight="1" x14ac:dyDescent="0.2">
      <c r="A18" s="73">
        <v>8</v>
      </c>
      <c r="B18" s="74"/>
      <c r="C18" s="43" t="str">
        <f t="shared" si="0"/>
        <v>土</v>
      </c>
      <c r="D18" s="75"/>
      <c r="E18" s="76"/>
      <c r="F18" s="77"/>
      <c r="G18" s="78"/>
      <c r="H18" s="76"/>
      <c r="I18" s="79"/>
      <c r="J18" s="80"/>
      <c r="K18" s="41"/>
    </row>
    <row r="19" spans="1:11" ht="28.5" customHeight="1" x14ac:dyDescent="0.2">
      <c r="A19" s="73">
        <v>9</v>
      </c>
      <c r="B19" s="74"/>
      <c r="C19" s="43" t="str">
        <f t="shared" si="0"/>
        <v>土</v>
      </c>
      <c r="D19" s="75"/>
      <c r="E19" s="76"/>
      <c r="F19" s="77"/>
      <c r="G19" s="78"/>
      <c r="H19" s="76"/>
      <c r="I19" s="79"/>
      <c r="J19" s="80"/>
      <c r="K19" s="41"/>
    </row>
    <row r="20" spans="1:11" ht="28.5" customHeight="1" x14ac:dyDescent="0.2">
      <c r="A20" s="73">
        <v>10</v>
      </c>
      <c r="B20" s="74"/>
      <c r="C20" s="43" t="str">
        <f t="shared" si="0"/>
        <v>土</v>
      </c>
      <c r="D20" s="75"/>
      <c r="E20" s="76"/>
      <c r="F20" s="77"/>
      <c r="G20" s="78"/>
      <c r="H20" s="76"/>
      <c r="I20" s="79"/>
      <c r="J20" s="80"/>
      <c r="K20" s="41"/>
    </row>
    <row r="21" spans="1:11" ht="28.5" customHeight="1" x14ac:dyDescent="0.2">
      <c r="A21" s="73">
        <v>11</v>
      </c>
      <c r="B21" s="74"/>
      <c r="C21" s="43" t="str">
        <f t="shared" si="0"/>
        <v>土</v>
      </c>
      <c r="D21" s="75"/>
      <c r="E21" s="76"/>
      <c r="F21" s="77"/>
      <c r="G21" s="78"/>
      <c r="H21" s="76"/>
      <c r="I21" s="79"/>
      <c r="J21" s="80"/>
      <c r="K21" s="41"/>
    </row>
    <row r="22" spans="1:11" ht="28.5" customHeight="1" x14ac:dyDescent="0.2">
      <c r="A22" s="73">
        <v>12</v>
      </c>
      <c r="B22" s="74"/>
      <c r="C22" s="43" t="str">
        <f t="shared" si="0"/>
        <v>土</v>
      </c>
      <c r="D22" s="75"/>
      <c r="E22" s="76"/>
      <c r="F22" s="77"/>
      <c r="G22" s="78"/>
      <c r="H22" s="76"/>
      <c r="I22" s="79"/>
      <c r="J22" s="80"/>
      <c r="K22" s="41"/>
    </row>
    <row r="23" spans="1:11" ht="28.5" customHeight="1" x14ac:dyDescent="0.2">
      <c r="A23" s="73">
        <v>13</v>
      </c>
      <c r="B23" s="74"/>
      <c r="C23" s="43" t="str">
        <f t="shared" si="0"/>
        <v>土</v>
      </c>
      <c r="D23" s="75"/>
      <c r="E23" s="76"/>
      <c r="F23" s="77"/>
      <c r="G23" s="78"/>
      <c r="H23" s="76"/>
      <c r="I23" s="79"/>
      <c r="J23" s="80"/>
      <c r="K23" s="41"/>
    </row>
    <row r="24" spans="1:11" ht="28.5" customHeight="1" x14ac:dyDescent="0.2">
      <c r="A24" s="73">
        <v>14</v>
      </c>
      <c r="B24" s="74"/>
      <c r="C24" s="43" t="str">
        <f t="shared" si="0"/>
        <v>土</v>
      </c>
      <c r="D24" s="75"/>
      <c r="E24" s="76"/>
      <c r="F24" s="77"/>
      <c r="G24" s="78"/>
      <c r="H24" s="76"/>
      <c r="I24" s="79"/>
      <c r="J24" s="80"/>
      <c r="K24" s="41"/>
    </row>
    <row r="25" spans="1:11" ht="28.5" customHeight="1" x14ac:dyDescent="0.2">
      <c r="A25" s="73">
        <v>15</v>
      </c>
      <c r="B25" s="74"/>
      <c r="C25" s="43" t="str">
        <f t="shared" si="0"/>
        <v>土</v>
      </c>
      <c r="D25" s="75"/>
      <c r="E25" s="76"/>
      <c r="F25" s="77"/>
      <c r="G25" s="78"/>
      <c r="H25" s="76"/>
      <c r="I25" s="79"/>
      <c r="J25" s="80"/>
      <c r="K25" s="41"/>
    </row>
    <row r="26" spans="1:11" ht="28.5" customHeight="1" x14ac:dyDescent="0.2">
      <c r="A26" s="73">
        <v>16</v>
      </c>
      <c r="B26" s="74"/>
      <c r="C26" s="43" t="str">
        <f t="shared" si="0"/>
        <v>土</v>
      </c>
      <c r="D26" s="75"/>
      <c r="E26" s="76"/>
      <c r="F26" s="77"/>
      <c r="G26" s="78"/>
      <c r="H26" s="76"/>
      <c r="I26" s="79"/>
      <c r="J26" s="80"/>
      <c r="K26" s="41"/>
    </row>
    <row r="27" spans="1:11" ht="28.5" customHeight="1" x14ac:dyDescent="0.2">
      <c r="A27" s="73">
        <v>17</v>
      </c>
      <c r="B27" s="74"/>
      <c r="C27" s="43" t="str">
        <f t="shared" si="0"/>
        <v>土</v>
      </c>
      <c r="D27" s="75"/>
      <c r="E27" s="76"/>
      <c r="F27" s="77"/>
      <c r="G27" s="78"/>
      <c r="H27" s="76"/>
      <c r="I27" s="79"/>
      <c r="J27" s="80"/>
      <c r="K27" s="41"/>
    </row>
    <row r="28" spans="1:11" ht="28.5" customHeight="1" x14ac:dyDescent="0.2">
      <c r="A28" s="73">
        <v>18</v>
      </c>
      <c r="B28" s="74"/>
      <c r="C28" s="43" t="str">
        <f t="shared" si="0"/>
        <v>土</v>
      </c>
      <c r="D28" s="75"/>
      <c r="E28" s="76"/>
      <c r="F28" s="77"/>
      <c r="G28" s="78"/>
      <c r="H28" s="76"/>
      <c r="I28" s="79"/>
      <c r="J28" s="80"/>
      <c r="K28" s="41"/>
    </row>
    <row r="29" spans="1:11" ht="28.5" customHeight="1" x14ac:dyDescent="0.2">
      <c r="A29" s="73">
        <v>19</v>
      </c>
      <c r="B29" s="74"/>
      <c r="C29" s="43" t="str">
        <f t="shared" si="0"/>
        <v>土</v>
      </c>
      <c r="D29" s="75"/>
      <c r="E29" s="76"/>
      <c r="F29" s="77"/>
      <c r="G29" s="78"/>
      <c r="H29" s="76"/>
      <c r="I29" s="79"/>
      <c r="J29" s="80"/>
      <c r="K29" s="41"/>
    </row>
    <row r="30" spans="1:11" ht="28.5" customHeight="1" x14ac:dyDescent="0.2">
      <c r="A30" s="81">
        <v>20</v>
      </c>
      <c r="B30" s="74"/>
      <c r="C30" s="43" t="str">
        <f t="shared" si="0"/>
        <v>土</v>
      </c>
      <c r="D30" s="75"/>
      <c r="E30" s="82"/>
      <c r="F30" s="83"/>
      <c r="G30" s="84"/>
      <c r="H30" s="82"/>
      <c r="I30" s="85"/>
      <c r="J30" s="86"/>
      <c r="K30" s="87"/>
    </row>
    <row r="31" spans="1:11" ht="28.5" customHeight="1" x14ac:dyDescent="0.2">
      <c r="A31" s="73">
        <v>21</v>
      </c>
      <c r="B31" s="74"/>
      <c r="C31" s="43" t="str">
        <f t="shared" si="0"/>
        <v>土</v>
      </c>
      <c r="D31" s="75"/>
      <c r="E31" s="76"/>
      <c r="F31" s="77"/>
      <c r="G31" s="78"/>
      <c r="H31" s="76"/>
      <c r="I31" s="79"/>
      <c r="J31" s="80"/>
      <c r="K31" s="41"/>
    </row>
    <row r="32" spans="1:11" ht="28.5" customHeight="1" x14ac:dyDescent="0.2">
      <c r="A32" s="73">
        <v>22</v>
      </c>
      <c r="B32" s="74"/>
      <c r="C32" s="43" t="str">
        <f t="shared" si="0"/>
        <v>土</v>
      </c>
      <c r="D32" s="75"/>
      <c r="E32" s="76"/>
      <c r="F32" s="77"/>
      <c r="G32" s="78"/>
      <c r="H32" s="76"/>
      <c r="I32" s="79"/>
      <c r="J32" s="80"/>
      <c r="K32" s="41"/>
    </row>
    <row r="33" spans="1:12" ht="28.5" customHeight="1" x14ac:dyDescent="0.2">
      <c r="A33" s="73">
        <v>23</v>
      </c>
      <c r="B33" s="74"/>
      <c r="C33" s="43" t="str">
        <f t="shared" si="0"/>
        <v>土</v>
      </c>
      <c r="D33" s="75"/>
      <c r="E33" s="76"/>
      <c r="F33" s="77"/>
      <c r="G33" s="78"/>
      <c r="H33" s="76"/>
      <c r="I33" s="79"/>
      <c r="J33" s="80"/>
      <c r="K33" s="41"/>
    </row>
    <row r="34" spans="1:12" ht="28.5" customHeight="1" x14ac:dyDescent="0.2">
      <c r="A34" s="73">
        <v>24</v>
      </c>
      <c r="B34" s="74"/>
      <c r="C34" s="43" t="str">
        <f t="shared" si="0"/>
        <v>土</v>
      </c>
      <c r="D34" s="75"/>
      <c r="E34" s="76"/>
      <c r="F34" s="77"/>
      <c r="G34" s="78"/>
      <c r="H34" s="76"/>
      <c r="I34" s="79"/>
      <c r="J34" s="80"/>
      <c r="K34" s="41"/>
    </row>
    <row r="35" spans="1:12" ht="28.5" customHeight="1" x14ac:dyDescent="0.2">
      <c r="A35" s="73">
        <v>25</v>
      </c>
      <c r="B35" s="74"/>
      <c r="C35" s="43" t="str">
        <f t="shared" si="0"/>
        <v>土</v>
      </c>
      <c r="D35" s="75"/>
      <c r="E35" s="76"/>
      <c r="F35" s="77"/>
      <c r="G35" s="78"/>
      <c r="H35" s="76"/>
      <c r="I35" s="79"/>
      <c r="J35" s="80"/>
      <c r="K35" s="41"/>
    </row>
    <row r="36" spans="1:12" ht="28.5" customHeight="1" x14ac:dyDescent="0.2">
      <c r="A36" s="73">
        <v>26</v>
      </c>
      <c r="B36" s="74"/>
      <c r="C36" s="43" t="str">
        <f t="shared" si="0"/>
        <v>土</v>
      </c>
      <c r="D36" s="75"/>
      <c r="E36" s="76"/>
      <c r="F36" s="77"/>
      <c r="G36" s="78"/>
      <c r="H36" s="76"/>
      <c r="I36" s="79"/>
      <c r="J36" s="80"/>
      <c r="K36" s="41"/>
    </row>
    <row r="37" spans="1:12" ht="28.5" customHeight="1" x14ac:dyDescent="0.2">
      <c r="A37" s="73">
        <v>27</v>
      </c>
      <c r="B37" s="74"/>
      <c r="C37" s="43" t="str">
        <f t="shared" si="0"/>
        <v>土</v>
      </c>
      <c r="D37" s="75"/>
      <c r="E37" s="76"/>
      <c r="F37" s="77"/>
      <c r="G37" s="78"/>
      <c r="H37" s="76"/>
      <c r="I37" s="79"/>
      <c r="J37" s="80"/>
      <c r="K37" s="41"/>
    </row>
    <row r="38" spans="1:12" ht="28.5" customHeight="1" x14ac:dyDescent="0.2">
      <c r="A38" s="73">
        <v>28</v>
      </c>
      <c r="B38" s="74"/>
      <c r="C38" s="43" t="str">
        <f t="shared" si="0"/>
        <v>土</v>
      </c>
      <c r="D38" s="75"/>
      <c r="E38" s="76"/>
      <c r="F38" s="77"/>
      <c r="G38" s="78"/>
      <c r="H38" s="76"/>
      <c r="I38" s="79"/>
      <c r="J38" s="80"/>
      <c r="K38" s="41"/>
    </row>
    <row r="39" spans="1:12" ht="28.5" customHeight="1" x14ac:dyDescent="0.2">
      <c r="A39" s="73">
        <v>29</v>
      </c>
      <c r="B39" s="74"/>
      <c r="C39" s="43" t="str">
        <f t="shared" si="0"/>
        <v>土</v>
      </c>
      <c r="D39" s="75"/>
      <c r="E39" s="76"/>
      <c r="F39" s="77"/>
      <c r="G39" s="78"/>
      <c r="H39" s="76"/>
      <c r="I39" s="79"/>
      <c r="J39" s="80"/>
      <c r="K39" s="41"/>
    </row>
    <row r="40" spans="1:12" ht="28.5" customHeight="1" x14ac:dyDescent="0.2">
      <c r="A40" s="73">
        <v>30</v>
      </c>
      <c r="B40" s="74"/>
      <c r="C40" s="43" t="str">
        <f t="shared" si="0"/>
        <v>土</v>
      </c>
      <c r="D40" s="75"/>
      <c r="E40" s="76"/>
      <c r="F40" s="77"/>
      <c r="G40" s="78"/>
      <c r="H40" s="76"/>
      <c r="I40" s="79"/>
      <c r="J40" s="80"/>
      <c r="K40" s="41"/>
    </row>
    <row r="41" spans="1:12" ht="28.5" customHeight="1" thickBot="1" x14ac:dyDescent="0.25">
      <c r="A41" s="88">
        <v>31</v>
      </c>
      <c r="B41" s="89"/>
      <c r="C41" s="44" t="str">
        <f t="shared" si="0"/>
        <v>土</v>
      </c>
      <c r="D41" s="90"/>
      <c r="E41" s="91"/>
      <c r="F41" s="92"/>
      <c r="G41" s="93"/>
      <c r="H41" s="91"/>
      <c r="I41" s="94"/>
      <c r="J41" s="95"/>
      <c r="K41" s="42"/>
    </row>
    <row r="42" spans="1:12" ht="138.75" customHeight="1" thickBot="1" x14ac:dyDescent="0.25">
      <c r="A42" s="96" t="s">
        <v>55</v>
      </c>
      <c r="B42" s="89"/>
      <c r="C42" s="97"/>
      <c r="D42" s="98"/>
      <c r="E42" s="91"/>
      <c r="F42" s="92"/>
      <c r="G42" s="93"/>
      <c r="H42" s="91"/>
      <c r="I42" s="94"/>
      <c r="J42" s="95"/>
      <c r="K42" s="42"/>
      <c r="L42" s="99"/>
    </row>
    <row r="43" spans="1:12" ht="31.5" customHeight="1" thickBot="1" x14ac:dyDescent="0.25">
      <c r="A43" s="115" t="s">
        <v>42</v>
      </c>
      <c r="B43" s="116"/>
      <c r="C43" s="117"/>
      <c r="D43" s="109" t="str">
        <f>IFERROR(AVERAGE(D11:D41),"")</f>
        <v/>
      </c>
      <c r="E43" s="118" t="s">
        <v>23</v>
      </c>
      <c r="F43" s="119"/>
      <c r="G43" s="119"/>
      <c r="H43" s="51"/>
      <c r="I43" s="51"/>
    </row>
    <row r="52" spans="7:7" x14ac:dyDescent="0.2">
      <c r="G52" s="101"/>
    </row>
  </sheetData>
  <sheetProtection algorithmName="SHA-512" hashValue="Bt8sVpPN4dnqMI0B3VSyxdVOMlAeQKVEeOOa01cH8YavWi0TwfRs210bEOF4/3UZ4cNY6s+RMvEU8UBCgQ6pzg==" saltValue="VSmFzd6NqaZP490fuEN8Bw==" spinCount="100000" sheet="1" objects="1" scenarios="1" selectLockedCells="1"/>
  <mergeCells count="1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1" priority="2" operator="equal">
      <formula>0</formula>
    </cfRule>
  </conditionalFormatting>
  <conditionalFormatting sqref="C11:C41">
    <cfRule type="expression" dxfId="0" priority="1">
      <formula>$B11=""</formula>
    </cfRule>
  </conditionalFormatting>
  <dataValidations count="1">
    <dataValidation type="list" allowBlank="1" showInputMessage="1" showErrorMessage="1" sqref="E11:F24 H11:I24" xr:uid="{00000000-0002-0000-0200-000000000000}">
      <formula1>"〇"</formula1>
    </dataValidation>
  </dataValidations>
  <printOptions horizontalCentered="1" verticalCentered="1"/>
  <pageMargins left="0.31496062992125984" right="0.31496062992125984" top="0.35433070866141736" bottom="0.35433070866141736" header="0.31496062992125984" footer="0.31496062992125984"/>
  <pageSetup paperSize="9" scale="62" orientation="portrait" useFirstPageNumber="1"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B1:J44"/>
  <sheetViews>
    <sheetView tabSelected="1" zoomScaleNormal="100" workbookViewId="0">
      <pane xSplit="2" ySplit="5" topLeftCell="C16" activePane="bottomRight" state="frozen"/>
      <selection pane="topRight" activeCell="C1" sqref="C1"/>
      <selection pane="bottomLeft" activeCell="A6" sqref="A6"/>
      <selection pane="bottomRight" activeCell="I25" sqref="I25"/>
    </sheetView>
  </sheetViews>
  <sheetFormatPr defaultColWidth="9.5703125" defaultRowHeight="21" x14ac:dyDescent="0.2"/>
  <cols>
    <col min="1" max="1" width="3" style="1" customWidth="1"/>
    <col min="2" max="9" width="20.5703125" style="1" customWidth="1"/>
    <col min="10" max="10" width="9.5703125" style="19"/>
    <col min="11" max="16384" width="9.5703125" style="1"/>
  </cols>
  <sheetData>
    <row r="1" spans="2:10" ht="20.65" customHeight="1" x14ac:dyDescent="0.2">
      <c r="G1" s="144" t="s">
        <v>58</v>
      </c>
      <c r="H1" s="144"/>
      <c r="I1" s="144"/>
    </row>
    <row r="2" spans="2:10" ht="30" x14ac:dyDescent="0.2">
      <c r="B2" s="145" t="s">
        <v>24</v>
      </c>
      <c r="C2" s="145"/>
      <c r="D2" s="145"/>
      <c r="E2" s="145"/>
      <c r="F2" s="145"/>
      <c r="G2" s="145"/>
      <c r="H2" s="145"/>
      <c r="I2" s="145"/>
      <c r="J2" s="18" t="s">
        <v>47</v>
      </c>
    </row>
    <row r="3" spans="2:10" ht="119.25" customHeight="1" x14ac:dyDescent="0.2">
      <c r="B3" s="146" t="s">
        <v>59</v>
      </c>
      <c r="C3" s="147"/>
      <c r="D3" s="147"/>
      <c r="E3" s="147"/>
      <c r="F3" s="147"/>
      <c r="G3" s="147"/>
      <c r="H3" s="147"/>
      <c r="I3" s="148"/>
      <c r="J3" s="20" t="s">
        <v>48</v>
      </c>
    </row>
    <row r="4" spans="2:10" ht="27" customHeight="1" x14ac:dyDescent="0.2">
      <c r="J4" s="20" t="s">
        <v>53</v>
      </c>
    </row>
    <row r="5" spans="2:10" ht="19.5" customHeight="1" x14ac:dyDescent="0.2">
      <c r="B5" s="1" t="s">
        <v>0</v>
      </c>
      <c r="J5" s="20"/>
    </row>
    <row r="6" spans="2:10" ht="53.1" customHeight="1" x14ac:dyDescent="0.2">
      <c r="B6" s="14" t="s">
        <v>36</v>
      </c>
      <c r="C6" s="196"/>
      <c r="D6" s="197"/>
      <c r="E6" s="198"/>
      <c r="F6" s="3" t="s">
        <v>1</v>
      </c>
      <c r="G6" s="208"/>
      <c r="H6" s="209"/>
      <c r="I6" s="210"/>
      <c r="J6" s="20" t="s">
        <v>49</v>
      </c>
    </row>
    <row r="7" spans="2:10" ht="53.1" customHeight="1" x14ac:dyDescent="0.2">
      <c r="B7" s="4" t="s">
        <v>12</v>
      </c>
      <c r="C7" s="199"/>
      <c r="D7" s="200"/>
      <c r="E7" s="201"/>
      <c r="F7" s="5" t="s">
        <v>63</v>
      </c>
      <c r="G7" s="40"/>
      <c r="H7" s="6" t="s">
        <v>64</v>
      </c>
      <c r="I7" s="7"/>
    </row>
    <row r="8" spans="2:10" ht="60.75" customHeight="1" x14ac:dyDescent="0.2">
      <c r="B8" s="186" t="s">
        <v>2</v>
      </c>
      <c r="C8" s="202"/>
      <c r="D8" s="203"/>
      <c r="E8" s="204"/>
      <c r="F8" s="8" t="s">
        <v>3</v>
      </c>
      <c r="G8" s="196"/>
      <c r="H8" s="197"/>
      <c r="I8" s="198"/>
    </row>
    <row r="9" spans="2:10" ht="46.5" hidden="1" customHeight="1" x14ac:dyDescent="0.2">
      <c r="B9" s="187"/>
      <c r="C9" s="205"/>
      <c r="D9" s="206"/>
      <c r="E9" s="207"/>
      <c r="F9" s="9"/>
      <c r="G9" s="155"/>
      <c r="H9" s="156"/>
      <c r="I9" s="157"/>
    </row>
    <row r="10" spans="2:10" ht="21.75" customHeight="1" x14ac:dyDescent="0.2">
      <c r="B10" s="24"/>
      <c r="C10" s="158"/>
      <c r="D10" s="158"/>
      <c r="E10" s="158"/>
      <c r="F10" s="158"/>
      <c r="G10" s="158"/>
      <c r="H10" s="158"/>
      <c r="I10" s="158"/>
    </row>
    <row r="11" spans="2:10" ht="13.5" customHeight="1" x14ac:dyDescent="0.2"/>
    <row r="12" spans="2:10" x14ac:dyDescent="0.2">
      <c r="B12" s="1" t="s">
        <v>45</v>
      </c>
      <c r="I12" s="10"/>
    </row>
    <row r="13" spans="2:10" ht="35.65" customHeight="1" x14ac:dyDescent="0.2">
      <c r="B13" s="11" t="s">
        <v>11</v>
      </c>
      <c r="C13" s="159" t="s">
        <v>5</v>
      </c>
      <c r="D13" s="160"/>
      <c r="E13" s="159" t="s">
        <v>46</v>
      </c>
      <c r="F13" s="161"/>
      <c r="G13" s="159" t="s">
        <v>61</v>
      </c>
      <c r="H13" s="161"/>
      <c r="I13" s="162"/>
    </row>
    <row r="14" spans="2:10" ht="52.5" customHeight="1" x14ac:dyDescent="0.2">
      <c r="B14" s="34"/>
      <c r="C14" s="178" t="str">
        <f>IFERROR(VLOOKUP($B$14,'健康チェックシート（自己管理用）'!$B$11:$D$41,3,0),"℃")</f>
        <v>℃</v>
      </c>
      <c r="D14" s="179"/>
      <c r="E14" s="22"/>
      <c r="F14" s="23" t="s">
        <v>6</v>
      </c>
      <c r="G14" s="217"/>
      <c r="H14" s="218"/>
      <c r="I14" s="219"/>
      <c r="J14" s="20" t="s">
        <v>50</v>
      </c>
    </row>
    <row r="16" spans="2:10" x14ac:dyDescent="0.2">
      <c r="B16" s="1" t="s">
        <v>4</v>
      </c>
      <c r="I16" s="10"/>
    </row>
    <row r="17" spans="2:10" ht="35.65" customHeight="1" x14ac:dyDescent="0.2">
      <c r="B17" s="35" t="s">
        <v>11</v>
      </c>
      <c r="C17" s="35" t="s">
        <v>5</v>
      </c>
      <c r="D17" s="35" t="s">
        <v>11</v>
      </c>
      <c r="E17" s="36" t="s">
        <v>5</v>
      </c>
      <c r="F17" s="35" t="s">
        <v>11</v>
      </c>
      <c r="G17" s="36" t="s">
        <v>5</v>
      </c>
      <c r="H17" s="35" t="s">
        <v>11</v>
      </c>
      <c r="I17" s="36" t="s">
        <v>5</v>
      </c>
      <c r="J17" s="20"/>
    </row>
    <row r="18" spans="2:10" ht="45" customHeight="1" x14ac:dyDescent="0.2">
      <c r="B18" s="37" t="str">
        <f>output!B3</f>
        <v/>
      </c>
      <c r="C18" s="38" t="str">
        <f>output!C3</f>
        <v/>
      </c>
      <c r="D18" s="37" t="str">
        <f>output!B4</f>
        <v/>
      </c>
      <c r="E18" s="38" t="str">
        <f>output!C4</f>
        <v/>
      </c>
      <c r="F18" s="37" t="str">
        <f>output!B5</f>
        <v/>
      </c>
      <c r="G18" s="38" t="str">
        <f>output!C5</f>
        <v/>
      </c>
      <c r="H18" s="37" t="str">
        <f>output!B6</f>
        <v/>
      </c>
      <c r="I18" s="38" t="str">
        <f>output!C6</f>
        <v/>
      </c>
    </row>
    <row r="19" spans="2:10" ht="45" customHeight="1" x14ac:dyDescent="0.2">
      <c r="B19" s="37" t="str">
        <f>output!B7</f>
        <v/>
      </c>
      <c r="C19" s="38" t="str">
        <f>output!C7</f>
        <v/>
      </c>
      <c r="D19" s="37" t="str">
        <f>output!B8</f>
        <v/>
      </c>
      <c r="E19" s="38" t="str">
        <f>output!C8</f>
        <v/>
      </c>
      <c r="F19" s="37" t="str">
        <f>output!B9</f>
        <v/>
      </c>
      <c r="G19" s="38" t="str">
        <f>output!C9</f>
        <v/>
      </c>
      <c r="H19" s="37" t="str">
        <f>output!B10</f>
        <v/>
      </c>
      <c r="I19" s="38" t="str">
        <f>output!C10</f>
        <v/>
      </c>
    </row>
    <row r="20" spans="2:10" ht="45" customHeight="1" x14ac:dyDescent="0.2">
      <c r="B20" s="37" t="str">
        <f>output!B11</f>
        <v/>
      </c>
      <c r="C20" s="38" t="str">
        <f>output!C11</f>
        <v/>
      </c>
      <c r="D20" s="37" t="str">
        <f>output!B12</f>
        <v/>
      </c>
      <c r="E20" s="38" t="str">
        <f>output!C12</f>
        <v/>
      </c>
      <c r="F20" s="37" t="str">
        <f>output!B13</f>
        <v/>
      </c>
      <c r="G20" s="38" t="str">
        <f>output!C13</f>
        <v/>
      </c>
      <c r="H20" s="37" t="str">
        <f>output!B14</f>
        <v/>
      </c>
      <c r="I20" s="38" t="str">
        <f>output!C14</f>
        <v/>
      </c>
    </row>
    <row r="21" spans="2:10" ht="45" customHeight="1" x14ac:dyDescent="0.2">
      <c r="B21" s="37" t="str">
        <f>output!B15</f>
        <v/>
      </c>
      <c r="C21" s="38" t="str">
        <f>output!C15</f>
        <v/>
      </c>
      <c r="D21" s="39" t="str">
        <f>output!B16</f>
        <v/>
      </c>
      <c r="E21" s="38" t="str">
        <f>output!C16</f>
        <v/>
      </c>
      <c r="F21" s="37" t="str">
        <f>output!B17</f>
        <v/>
      </c>
      <c r="G21" s="38" t="str">
        <f>output!C17</f>
        <v/>
      </c>
      <c r="H21" s="37" t="str">
        <f>output!B18</f>
        <v/>
      </c>
      <c r="I21" s="38" t="str">
        <f>output!C18</f>
        <v/>
      </c>
    </row>
    <row r="22" spans="2:10" ht="20.25" customHeight="1" x14ac:dyDescent="0.2">
      <c r="B22" s="16"/>
      <c r="C22" s="17"/>
      <c r="D22" s="16"/>
      <c r="E22" s="17"/>
      <c r="F22" s="16"/>
      <c r="G22" s="17"/>
      <c r="H22" s="16"/>
      <c r="I22" s="17"/>
    </row>
    <row r="23" spans="2:10" ht="24" x14ac:dyDescent="0.2">
      <c r="B23" s="15" t="s">
        <v>44</v>
      </c>
    </row>
    <row r="24" spans="2:10" ht="24" x14ac:dyDescent="0.2">
      <c r="B24" s="183" t="s">
        <v>7</v>
      </c>
      <c r="C24" s="184"/>
      <c r="D24" s="184"/>
      <c r="E24" s="184"/>
      <c r="F24" s="184"/>
      <c r="G24" s="184"/>
      <c r="H24" s="185"/>
      <c r="I24" s="2" t="s">
        <v>8</v>
      </c>
    </row>
    <row r="25" spans="2:10" ht="43.5" customHeight="1" x14ac:dyDescent="0.2">
      <c r="B25" s="173" t="s">
        <v>71</v>
      </c>
      <c r="C25" s="174"/>
      <c r="D25" s="174"/>
      <c r="E25" s="174"/>
      <c r="F25" s="174"/>
      <c r="G25" s="111" t="str">
        <f>'健康チェックシート（自己管理用）'!D43</f>
        <v/>
      </c>
      <c r="H25" s="106" t="s">
        <v>68</v>
      </c>
      <c r="I25" s="108"/>
      <c r="J25" s="20" t="s">
        <v>51</v>
      </c>
    </row>
    <row r="26" spans="2:10" ht="43.5" customHeight="1" x14ac:dyDescent="0.2">
      <c r="B26" s="170" t="s">
        <v>40</v>
      </c>
      <c r="C26" s="171"/>
      <c r="D26" s="171"/>
      <c r="E26" s="171"/>
      <c r="F26" s="171"/>
      <c r="G26" s="171"/>
      <c r="H26" s="172"/>
      <c r="I26" s="108"/>
    </row>
    <row r="27" spans="2:10" ht="43.5" customHeight="1" x14ac:dyDescent="0.2">
      <c r="B27" s="170" t="s">
        <v>13</v>
      </c>
      <c r="C27" s="171"/>
      <c r="D27" s="171"/>
      <c r="E27" s="171"/>
      <c r="F27" s="171"/>
      <c r="G27" s="171"/>
      <c r="H27" s="172"/>
      <c r="I27" s="108"/>
    </row>
    <row r="28" spans="2:10" ht="43.5" customHeight="1" x14ac:dyDescent="0.2">
      <c r="B28" s="173" t="s">
        <v>54</v>
      </c>
      <c r="C28" s="174"/>
      <c r="D28" s="174"/>
      <c r="E28" s="174"/>
      <c r="F28" s="174"/>
      <c r="G28" s="174"/>
      <c r="H28" s="175"/>
      <c r="I28" s="108"/>
    </row>
    <row r="29" spans="2:10" ht="43.5" customHeight="1" x14ac:dyDescent="0.2">
      <c r="B29" s="170" t="s">
        <v>41</v>
      </c>
      <c r="C29" s="171"/>
      <c r="D29" s="171"/>
      <c r="E29" s="171"/>
      <c r="F29" s="171"/>
      <c r="G29" s="171"/>
      <c r="H29" s="172"/>
      <c r="I29" s="108"/>
    </row>
    <row r="30" spans="2:10" ht="43.5" customHeight="1" x14ac:dyDescent="0.2">
      <c r="B30" s="170" t="s">
        <v>14</v>
      </c>
      <c r="C30" s="171"/>
      <c r="D30" s="171"/>
      <c r="E30" s="171"/>
      <c r="F30" s="171"/>
      <c r="G30" s="171"/>
      <c r="H30" s="172"/>
      <c r="I30" s="108"/>
    </row>
    <row r="31" spans="2:10" ht="43.5" customHeight="1" x14ac:dyDescent="0.2">
      <c r="B31" s="170" t="s">
        <v>15</v>
      </c>
      <c r="C31" s="171"/>
      <c r="D31" s="171"/>
      <c r="E31" s="171"/>
      <c r="F31" s="171"/>
      <c r="G31" s="171"/>
      <c r="H31" s="172"/>
      <c r="I31" s="108"/>
    </row>
    <row r="32" spans="2:10" ht="26.25" customHeight="1" x14ac:dyDescent="0.2">
      <c r="B32" s="176" t="s">
        <v>57</v>
      </c>
      <c r="C32" s="177"/>
      <c r="D32" s="177"/>
      <c r="E32" s="177"/>
      <c r="F32" s="177"/>
      <c r="G32" s="177"/>
      <c r="H32" s="177"/>
      <c r="I32" s="21"/>
    </row>
    <row r="33" spans="2:10" ht="26.25" customHeight="1" x14ac:dyDescent="0.2">
      <c r="B33" s="211"/>
      <c r="C33" s="212"/>
      <c r="D33" s="212"/>
      <c r="E33" s="212"/>
      <c r="F33" s="212"/>
      <c r="G33" s="212"/>
      <c r="H33" s="212"/>
      <c r="I33" s="213"/>
    </row>
    <row r="34" spans="2:10" ht="31.5" customHeight="1" x14ac:dyDescent="0.2">
      <c r="B34" s="211"/>
      <c r="C34" s="212"/>
      <c r="D34" s="212"/>
      <c r="E34" s="212"/>
      <c r="F34" s="212"/>
      <c r="G34" s="212"/>
      <c r="H34" s="212"/>
      <c r="I34" s="213"/>
    </row>
    <row r="35" spans="2:10" ht="45" customHeight="1" x14ac:dyDescent="0.2">
      <c r="B35" s="214"/>
      <c r="C35" s="215"/>
      <c r="D35" s="215"/>
      <c r="E35" s="215"/>
      <c r="F35" s="215"/>
      <c r="G35" s="215"/>
      <c r="H35" s="215"/>
      <c r="I35" s="216"/>
    </row>
    <row r="37" spans="2:10" x14ac:dyDescent="0.2">
      <c r="B37" s="1" t="s">
        <v>9</v>
      </c>
      <c r="J37" s="20" t="s">
        <v>52</v>
      </c>
    </row>
    <row r="39" spans="2:10" x14ac:dyDescent="0.2">
      <c r="B39" s="12" t="s">
        <v>10</v>
      </c>
      <c r="C39" s="12"/>
      <c r="D39" s="13"/>
      <c r="E39" s="13"/>
      <c r="F39" s="13" t="s">
        <v>62</v>
      </c>
      <c r="G39" s="13"/>
      <c r="H39" s="13"/>
      <c r="I39" s="13"/>
    </row>
    <row r="41" spans="2:10" x14ac:dyDescent="0.2">
      <c r="B41" s="25"/>
      <c r="C41" s="25"/>
      <c r="D41" s="28"/>
      <c r="E41" s="28"/>
      <c r="F41" s="25"/>
      <c r="G41" s="25"/>
      <c r="H41" s="28"/>
      <c r="I41" s="28"/>
    </row>
    <row r="43" spans="2:10" x14ac:dyDescent="0.2">
      <c r="C43" s="25"/>
      <c r="D43" s="26"/>
      <c r="E43" s="27"/>
      <c r="F43" s="27"/>
      <c r="G43" s="27"/>
      <c r="H43" s="27"/>
      <c r="I43" s="27"/>
    </row>
    <row r="44" spans="2:10" x14ac:dyDescent="0.2">
      <c r="C44" s="25"/>
      <c r="D44" s="25"/>
      <c r="E44" s="25"/>
      <c r="F44" s="25"/>
      <c r="G44" s="25"/>
      <c r="H44" s="25"/>
      <c r="I44" s="25"/>
    </row>
  </sheetData>
  <sheetProtection algorithmName="SHA-512" hashValue="p72FSKK83XpK/uUv6nRtwaBBR/1XtLLHshz9Uo12xs1vgvk60dBRwHotgaGA+mE58a3C2BXzmK/ORg9xBk0cuw==" saltValue="EJn4oI02ig6T87GfhFxazg==" spinCount="100000" sheet="1" objects="1" scenarios="1" selectLockedCells="1"/>
  <mergeCells count="26">
    <mergeCell ref="B33:I35"/>
    <mergeCell ref="C14:D14"/>
    <mergeCell ref="E13:F13"/>
    <mergeCell ref="G13:I13"/>
    <mergeCell ref="G14:I14"/>
    <mergeCell ref="B27:H27"/>
    <mergeCell ref="B28:H28"/>
    <mergeCell ref="B29:H29"/>
    <mergeCell ref="B30:H30"/>
    <mergeCell ref="B31:H31"/>
    <mergeCell ref="G1:I1"/>
    <mergeCell ref="B32:H32"/>
    <mergeCell ref="B26:H26"/>
    <mergeCell ref="B2:I2"/>
    <mergeCell ref="B3:I3"/>
    <mergeCell ref="B8:B9"/>
    <mergeCell ref="B24:H24"/>
    <mergeCell ref="C10:I10"/>
    <mergeCell ref="C6:E6"/>
    <mergeCell ref="C7:E7"/>
    <mergeCell ref="C8:E9"/>
    <mergeCell ref="G8:I8"/>
    <mergeCell ref="G9:I9"/>
    <mergeCell ref="B25:F25"/>
    <mergeCell ref="C13:D13"/>
    <mergeCell ref="G6:I6"/>
  </mergeCells>
  <phoneticPr fontId="3"/>
  <dataValidations count="1">
    <dataValidation type="list" allowBlank="1" showInputMessage="1" showErrorMessage="1" sqref="I25:I31" xr:uid="{00000000-0002-0000-0300-000000000000}">
      <formula1>"✓"</formula1>
    </dataValidation>
  </dataValidations>
  <printOptions horizontalCentered="1"/>
  <pageMargins left="0.59055118110236227" right="0.59055118110236227" top="0.39370078740157483" bottom="0.39370078740157483" header="0.31496062992125984" footer="0.11811023622047245"/>
  <pageSetup paperSize="9" scale="54" firstPageNumber="2" orientation="portrait" useFirstPageNumber="1"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D34"/>
  <sheetViews>
    <sheetView workbookViewId="0">
      <selection activeCell="C3" sqref="C3:C34"/>
    </sheetView>
  </sheetViews>
  <sheetFormatPr defaultColWidth="8.85546875" defaultRowHeight="14.25" x14ac:dyDescent="0.25"/>
  <cols>
    <col min="1" max="2" width="10.28515625" style="30" bestFit="1" customWidth="1"/>
    <col min="3" max="16384" width="8.85546875" style="30"/>
  </cols>
  <sheetData>
    <row r="3" spans="1:4" x14ac:dyDescent="0.25">
      <c r="A3" s="29">
        <f>'健康チェックシート（提出用）'!B14</f>
        <v>0</v>
      </c>
      <c r="B3" s="31" t="str">
        <f>IFERROR(VLOOKUP($A$3,'健康チェックシート（自己管理用）'!$B$11:$D$41,1,0),"")</f>
        <v/>
      </c>
      <c r="C3" s="32" t="str">
        <f>IFERROR(VLOOKUP($B3,'健康チェックシート（自己管理用）'!$B$11:$D$41,3,0),"")</f>
        <v/>
      </c>
      <c r="D3" s="33">
        <v>1</v>
      </c>
    </row>
    <row r="4" spans="1:4" x14ac:dyDescent="0.25">
      <c r="B4" s="31" t="str">
        <f>IFERROR(B3-1,"")</f>
        <v/>
      </c>
      <c r="C4" s="32" t="str">
        <f>IFERROR(VLOOKUP($B4,'健康チェックシート（自己管理用）'!$B$11:$D$41,3,0),"")</f>
        <v/>
      </c>
      <c r="D4" s="33">
        <v>2</v>
      </c>
    </row>
    <row r="5" spans="1:4" x14ac:dyDescent="0.25">
      <c r="B5" s="31" t="str">
        <f>IFERROR(B4-1,"")</f>
        <v/>
      </c>
      <c r="C5" s="32" t="str">
        <f>IFERROR(VLOOKUP($B5,'健康チェックシート（自己管理用）'!$B$11:$D$41,3,0),"")</f>
        <v/>
      </c>
      <c r="D5" s="33">
        <v>3</v>
      </c>
    </row>
    <row r="6" spans="1:4" x14ac:dyDescent="0.25">
      <c r="B6" s="31" t="str">
        <f t="shared" ref="B6:B34" si="0">IFERROR(B5-1,"")</f>
        <v/>
      </c>
      <c r="C6" s="32" t="str">
        <f>IFERROR(VLOOKUP($B6,'健康チェックシート（自己管理用）'!$B$11:$D$41,3,0),"")</f>
        <v/>
      </c>
      <c r="D6" s="33">
        <v>4</v>
      </c>
    </row>
    <row r="7" spans="1:4" x14ac:dyDescent="0.25">
      <c r="B7" s="31" t="str">
        <f t="shared" si="0"/>
        <v/>
      </c>
      <c r="C7" s="32" t="str">
        <f>IFERROR(VLOOKUP($B7,'健康チェックシート（自己管理用）'!$B$11:$D$41,3,0),"")</f>
        <v/>
      </c>
      <c r="D7" s="33">
        <v>5</v>
      </c>
    </row>
    <row r="8" spans="1:4" x14ac:dyDescent="0.25">
      <c r="B8" s="31" t="str">
        <f t="shared" si="0"/>
        <v/>
      </c>
      <c r="C8" s="32" t="str">
        <f>IFERROR(VLOOKUP($B8,'健康チェックシート（自己管理用）'!$B$11:$D$41,3,0),"")</f>
        <v/>
      </c>
      <c r="D8" s="33">
        <v>6</v>
      </c>
    </row>
    <row r="9" spans="1:4" x14ac:dyDescent="0.25">
      <c r="B9" s="31" t="str">
        <f t="shared" si="0"/>
        <v/>
      </c>
      <c r="C9" s="32" t="str">
        <f>IFERROR(VLOOKUP($B9,'健康チェックシート（自己管理用）'!$B$11:$D$41,3,0),"")</f>
        <v/>
      </c>
      <c r="D9" s="33">
        <v>7</v>
      </c>
    </row>
    <row r="10" spans="1:4" x14ac:dyDescent="0.25">
      <c r="B10" s="31" t="str">
        <f t="shared" si="0"/>
        <v/>
      </c>
      <c r="C10" s="32" t="str">
        <f>IFERROR(VLOOKUP($B10,'健康チェックシート（自己管理用）'!$B$11:$D$41,3,0),"")</f>
        <v/>
      </c>
      <c r="D10" s="33">
        <v>8</v>
      </c>
    </row>
    <row r="11" spans="1:4" x14ac:dyDescent="0.25">
      <c r="B11" s="31" t="str">
        <f t="shared" si="0"/>
        <v/>
      </c>
      <c r="C11" s="32" t="str">
        <f>IFERROR(VLOOKUP($B11,'健康チェックシート（自己管理用）'!$B$11:$D$41,3,0),"")</f>
        <v/>
      </c>
      <c r="D11" s="33">
        <v>9</v>
      </c>
    </row>
    <row r="12" spans="1:4" x14ac:dyDescent="0.25">
      <c r="B12" s="31" t="str">
        <f t="shared" si="0"/>
        <v/>
      </c>
      <c r="C12" s="32" t="str">
        <f>IFERROR(VLOOKUP($B12,'健康チェックシート（自己管理用）'!$B$11:$D$41,3,0),"")</f>
        <v/>
      </c>
      <c r="D12" s="33">
        <v>10</v>
      </c>
    </row>
    <row r="13" spans="1:4" x14ac:dyDescent="0.25">
      <c r="B13" s="31" t="str">
        <f t="shared" si="0"/>
        <v/>
      </c>
      <c r="C13" s="32" t="str">
        <f>IFERROR(VLOOKUP($B13,'健康チェックシート（自己管理用）'!$B$11:$D$41,3,0),"")</f>
        <v/>
      </c>
      <c r="D13" s="33">
        <v>11</v>
      </c>
    </row>
    <row r="14" spans="1:4" x14ac:dyDescent="0.25">
      <c r="B14" s="31" t="str">
        <f t="shared" si="0"/>
        <v/>
      </c>
      <c r="C14" s="32" t="str">
        <f>IFERROR(VLOOKUP($B14,'健康チェックシート（自己管理用）'!$B$11:$D$41,3,0),"")</f>
        <v/>
      </c>
      <c r="D14" s="33">
        <v>12</v>
      </c>
    </row>
    <row r="15" spans="1:4" x14ac:dyDescent="0.25">
      <c r="B15" s="31" t="str">
        <f t="shared" si="0"/>
        <v/>
      </c>
      <c r="C15" s="32" t="str">
        <f>IFERROR(VLOOKUP($B15,'健康チェックシート（自己管理用）'!$B$11:$D$41,3,0),"")</f>
        <v/>
      </c>
      <c r="D15" s="33">
        <v>13</v>
      </c>
    </row>
    <row r="16" spans="1:4" x14ac:dyDescent="0.25">
      <c r="B16" s="31" t="str">
        <f t="shared" si="0"/>
        <v/>
      </c>
      <c r="C16" s="32" t="str">
        <f>IFERROR(VLOOKUP($B16,'健康チェックシート（自己管理用）'!$B$11:$D$41,3,0),"")</f>
        <v/>
      </c>
      <c r="D16" s="33">
        <v>14</v>
      </c>
    </row>
    <row r="17" spans="2:4" x14ac:dyDescent="0.25">
      <c r="B17" s="31" t="str">
        <f t="shared" si="0"/>
        <v/>
      </c>
      <c r="C17" s="32" t="str">
        <f>IFERROR(VLOOKUP($B17,'健康チェックシート（自己管理用）'!$B$11:$D$41,3,0),"")</f>
        <v/>
      </c>
      <c r="D17" s="33">
        <v>15</v>
      </c>
    </row>
    <row r="18" spans="2:4" x14ac:dyDescent="0.25">
      <c r="B18" s="31" t="str">
        <f t="shared" si="0"/>
        <v/>
      </c>
      <c r="C18" s="32" t="str">
        <f>IFERROR(VLOOKUP($B18,'健康チェックシート（自己管理用）'!$B$11:$D$41,3,0),"")</f>
        <v/>
      </c>
      <c r="D18" s="33">
        <v>16</v>
      </c>
    </row>
    <row r="19" spans="2:4" x14ac:dyDescent="0.25">
      <c r="B19" s="31" t="str">
        <f t="shared" si="0"/>
        <v/>
      </c>
      <c r="C19" s="32" t="str">
        <f>IFERROR(VLOOKUP($B19,'健康チェックシート（自己管理用）'!$B$11:$D$41,3,0),"")</f>
        <v/>
      </c>
      <c r="D19" s="33">
        <v>17</v>
      </c>
    </row>
    <row r="20" spans="2:4" x14ac:dyDescent="0.25">
      <c r="B20" s="31" t="str">
        <f t="shared" si="0"/>
        <v/>
      </c>
      <c r="C20" s="32" t="str">
        <f>IFERROR(VLOOKUP($B20,'健康チェックシート（自己管理用）'!$B$11:$D$41,3,0),"")</f>
        <v/>
      </c>
      <c r="D20" s="33">
        <v>18</v>
      </c>
    </row>
    <row r="21" spans="2:4" x14ac:dyDescent="0.25">
      <c r="B21" s="31" t="str">
        <f t="shared" si="0"/>
        <v/>
      </c>
      <c r="C21" s="32" t="str">
        <f>IFERROR(VLOOKUP($B21,'健康チェックシート（自己管理用）'!$B$11:$D$41,3,0),"")</f>
        <v/>
      </c>
      <c r="D21" s="33">
        <v>19</v>
      </c>
    </row>
    <row r="22" spans="2:4" x14ac:dyDescent="0.25">
      <c r="B22" s="31" t="str">
        <f t="shared" si="0"/>
        <v/>
      </c>
      <c r="C22" s="32" t="str">
        <f>IFERROR(VLOOKUP($B22,'健康チェックシート（自己管理用）'!$B$11:$D$41,3,0),"")</f>
        <v/>
      </c>
      <c r="D22" s="33">
        <v>20</v>
      </c>
    </row>
    <row r="23" spans="2:4" x14ac:dyDescent="0.25">
      <c r="B23" s="31" t="str">
        <f t="shared" si="0"/>
        <v/>
      </c>
      <c r="C23" s="32" t="str">
        <f>IFERROR(VLOOKUP($B23,'健康チェックシート（自己管理用）'!$B$11:$D$41,3,0),"")</f>
        <v/>
      </c>
      <c r="D23" s="33">
        <v>21</v>
      </c>
    </row>
    <row r="24" spans="2:4" x14ac:dyDescent="0.25">
      <c r="B24" s="31" t="str">
        <f t="shared" si="0"/>
        <v/>
      </c>
      <c r="C24" s="32" t="str">
        <f>IFERROR(VLOOKUP($B24,'健康チェックシート（自己管理用）'!$B$11:$D$41,3,0),"")</f>
        <v/>
      </c>
      <c r="D24" s="33">
        <v>22</v>
      </c>
    </row>
    <row r="25" spans="2:4" x14ac:dyDescent="0.25">
      <c r="B25" s="31" t="str">
        <f t="shared" si="0"/>
        <v/>
      </c>
      <c r="C25" s="32" t="str">
        <f>IFERROR(VLOOKUP($B25,'健康チェックシート（自己管理用）'!$B$11:$D$41,3,0),"")</f>
        <v/>
      </c>
      <c r="D25" s="33">
        <v>23</v>
      </c>
    </row>
    <row r="26" spans="2:4" x14ac:dyDescent="0.25">
      <c r="B26" s="31" t="str">
        <f t="shared" si="0"/>
        <v/>
      </c>
      <c r="C26" s="32" t="str">
        <f>IFERROR(VLOOKUP($B26,'健康チェックシート（自己管理用）'!$B$11:$D$41,3,0),"")</f>
        <v/>
      </c>
      <c r="D26" s="33">
        <v>24</v>
      </c>
    </row>
    <row r="27" spans="2:4" x14ac:dyDescent="0.25">
      <c r="B27" s="31" t="str">
        <f t="shared" si="0"/>
        <v/>
      </c>
      <c r="C27" s="32" t="str">
        <f>IFERROR(VLOOKUP($B27,'健康チェックシート（自己管理用）'!$B$11:$D$41,3,0),"")</f>
        <v/>
      </c>
      <c r="D27" s="33">
        <v>25</v>
      </c>
    </row>
    <row r="28" spans="2:4" x14ac:dyDescent="0.25">
      <c r="B28" s="31" t="str">
        <f t="shared" si="0"/>
        <v/>
      </c>
      <c r="C28" s="32" t="str">
        <f>IFERROR(VLOOKUP($B28,'健康チェックシート（自己管理用）'!$B$11:$D$41,3,0),"")</f>
        <v/>
      </c>
      <c r="D28" s="33">
        <v>26</v>
      </c>
    </row>
    <row r="29" spans="2:4" x14ac:dyDescent="0.25">
      <c r="B29" s="31" t="str">
        <f t="shared" si="0"/>
        <v/>
      </c>
      <c r="C29" s="32" t="str">
        <f>IFERROR(VLOOKUP($B29,'健康チェックシート（自己管理用）'!$B$11:$D$41,3,0),"")</f>
        <v/>
      </c>
      <c r="D29" s="33">
        <v>27</v>
      </c>
    </row>
    <row r="30" spans="2:4" x14ac:dyDescent="0.25">
      <c r="B30" s="31" t="str">
        <f t="shared" si="0"/>
        <v/>
      </c>
      <c r="C30" s="32" t="str">
        <f>IFERROR(VLOOKUP($B30,'健康チェックシート（自己管理用）'!$B$11:$D$41,3,0),"")</f>
        <v/>
      </c>
      <c r="D30" s="33">
        <v>28</v>
      </c>
    </row>
    <row r="31" spans="2:4" x14ac:dyDescent="0.25">
      <c r="B31" s="31" t="str">
        <f t="shared" si="0"/>
        <v/>
      </c>
      <c r="C31" s="32" t="str">
        <f>IFERROR(VLOOKUP($B31,'健康チェックシート（自己管理用）'!$B$11:$D$41,3,0),"")</f>
        <v/>
      </c>
      <c r="D31" s="33">
        <v>29</v>
      </c>
    </row>
    <row r="32" spans="2:4" x14ac:dyDescent="0.25">
      <c r="B32" s="31" t="str">
        <f t="shared" si="0"/>
        <v/>
      </c>
      <c r="C32" s="32" t="str">
        <f>IFERROR(VLOOKUP($B32,'健康チェックシート（自己管理用）'!$B$11:$D$41,3,0),"")</f>
        <v/>
      </c>
      <c r="D32" s="33">
        <v>30</v>
      </c>
    </row>
    <row r="33" spans="2:4" x14ac:dyDescent="0.25">
      <c r="B33" s="31" t="str">
        <f t="shared" si="0"/>
        <v/>
      </c>
      <c r="C33" s="32" t="str">
        <f>IFERROR(VLOOKUP($B33,'健康チェックシート（自己管理用）'!$B$11:$D$41,3,0),"")</f>
        <v/>
      </c>
      <c r="D33" s="33">
        <v>31</v>
      </c>
    </row>
    <row r="34" spans="2:4" x14ac:dyDescent="0.25">
      <c r="B34" s="31" t="str">
        <f t="shared" si="0"/>
        <v/>
      </c>
      <c r="C34" s="32" t="str">
        <f>IFERROR(VLOOKUP($B34,'健康チェックシート（自己管理用）'!$B$11:$D$41,3,0),"")</f>
        <v/>
      </c>
      <c r="D34" s="33">
        <v>32</v>
      </c>
    </row>
  </sheetData>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※記入例_健康チェックシート（自己管理用）</vt:lpstr>
      <vt:lpstr>※記入例_健康チェックシート（提出用）</vt:lpstr>
      <vt:lpstr>健康チェックシート（自己管理用）</vt:lpstr>
      <vt:lpstr>健康チェックシート（提出用）</vt:lpstr>
      <vt:lpstr>output</vt:lpstr>
      <vt:lpstr>'※記入例_健康チェックシート（自己管理用）'!Print_Area</vt:lpstr>
      <vt:lpstr>'※記入例_健康チェックシート（提出用）'!Print_Area</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tatsu</cp:lastModifiedBy>
  <cp:lastPrinted>2020-12-25T23:29:16Z</cp:lastPrinted>
  <dcterms:created xsi:type="dcterms:W3CDTF">2020-03-18T14:21:52Z</dcterms:created>
  <dcterms:modified xsi:type="dcterms:W3CDTF">2021-07-08T12:09:15Z</dcterms:modified>
</cp:coreProperties>
</file>